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8 Actividad pericial judicial\2023\"/>
    </mc:Choice>
  </mc:AlternateContent>
  <xr:revisionPtr revIDLastSave="0" documentId="13_ncr:1_{83540535-6949-47B8-894B-783776B0E5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7" r:id="rId1"/>
    <sheet name="Fuente" sheetId="1" r:id="rId2"/>
    <sheet name="Gasto en total en peritajes" sheetId="2" r:id="rId3"/>
    <sheet name="Solicitudes de peritajes" sheetId="3" r:id="rId4"/>
    <sheet name="Peritajes equipos propios" sheetId="4" r:id="rId5"/>
    <sheet name="Designación de peritos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F28" i="2"/>
  <c r="U23" i="3" l="1"/>
  <c r="U28" i="3" l="1"/>
  <c r="AQ47" i="4"/>
  <c r="J43" i="3"/>
  <c r="D64" i="3"/>
  <c r="F13" i="10" l="1"/>
  <c r="C38" i="10"/>
  <c r="AH42" i="4" l="1"/>
  <c r="AH43" i="4"/>
  <c r="AH44" i="4"/>
  <c r="AH41" i="4"/>
  <c r="L47" i="4" l="1"/>
  <c r="K47" i="4"/>
  <c r="J42" i="4"/>
  <c r="J43" i="4"/>
  <c r="J44" i="4"/>
  <c r="J41" i="4"/>
  <c r="P43" i="4" l="1"/>
  <c r="P44" i="4"/>
  <c r="P41" i="4"/>
  <c r="D42" i="4"/>
  <c r="D43" i="4"/>
  <c r="D44" i="4"/>
  <c r="D41" i="4"/>
  <c r="F19" i="2" l="1"/>
  <c r="F20" i="2"/>
  <c r="F21" i="2"/>
  <c r="F22" i="2"/>
  <c r="F23" i="2"/>
  <c r="F24" i="2"/>
  <c r="F25" i="2"/>
  <c r="F26" i="2"/>
  <c r="F27" i="2"/>
  <c r="F18" i="2"/>
  <c r="F17" i="2"/>
  <c r="F16" i="2"/>
  <c r="F15" i="2"/>
  <c r="F14" i="2"/>
  <c r="F13" i="2"/>
  <c r="F12" i="2"/>
  <c r="F11" i="2"/>
  <c r="F10" i="2"/>
  <c r="BN47" i="4" l="1"/>
  <c r="AT47" i="4"/>
  <c r="R43" i="3"/>
  <c r="Q28" i="3"/>
  <c r="AP47" i="4" l="1"/>
  <c r="AO47" i="4"/>
  <c r="P43" i="3"/>
  <c r="O28" i="3"/>
  <c r="K13" i="10" l="1"/>
  <c r="E47" i="4"/>
  <c r="F47" i="4"/>
  <c r="E28" i="3"/>
  <c r="F28" i="3"/>
  <c r="G28" i="3"/>
  <c r="I28" i="3"/>
  <c r="L28" i="3"/>
  <c r="M28" i="3"/>
  <c r="N28" i="3"/>
  <c r="P28" i="3"/>
  <c r="R28" i="3"/>
  <c r="S28" i="3"/>
  <c r="T28" i="3"/>
  <c r="W28" i="3"/>
  <c r="X28" i="3"/>
  <c r="D28" i="3"/>
  <c r="X43" i="3" l="1"/>
  <c r="BH47" i="4" l="1"/>
  <c r="BG47" i="4"/>
  <c r="BF47" i="4"/>
  <c r="V43" i="3"/>
  <c r="AZ47" i="4" l="1"/>
  <c r="BA47" i="4"/>
  <c r="BB47" i="4"/>
  <c r="T43" i="3"/>
  <c r="U43" i="3"/>
  <c r="S43" i="3" l="1"/>
  <c r="AY47" i="4"/>
  <c r="AX47" i="4"/>
  <c r="AW47" i="4"/>
  <c r="J47" i="4" l="1"/>
  <c r="M47" i="4"/>
  <c r="N47" i="4"/>
  <c r="O47" i="4"/>
  <c r="P47" i="4"/>
  <c r="Q47" i="4"/>
  <c r="R47" i="4"/>
  <c r="S47" i="4"/>
  <c r="T47" i="4"/>
  <c r="U47" i="4"/>
  <c r="Y47" i="4"/>
  <c r="AH47" i="4"/>
  <c r="AI47" i="4"/>
  <c r="AJ47" i="4"/>
  <c r="AR47" i="4"/>
  <c r="AS47" i="4"/>
  <c r="BI47" i="4"/>
  <c r="BL47" i="4"/>
  <c r="G47" i="4"/>
  <c r="D47" i="4" l="1"/>
  <c r="E43" i="3" l="1"/>
  <c r="F43" i="3"/>
  <c r="G43" i="3"/>
  <c r="H43" i="3"/>
  <c r="I43" i="3"/>
  <c r="L43" i="3"/>
  <c r="O43" i="3"/>
  <c r="Q43" i="3"/>
  <c r="D43" i="3"/>
  <c r="D32" i="4" l="1"/>
  <c r="C75" i="3" l="1"/>
  <c r="D30" i="2" l="1"/>
  <c r="F30" i="2" l="1"/>
</calcChain>
</file>

<file path=xl/sharedStrings.xml><?xml version="1.0" encoding="utf-8"?>
<sst xmlns="http://schemas.openxmlformats.org/spreadsheetml/2006/main" count="916" uniqueCount="173">
  <si>
    <t>Elaboración a partir de datos facilitados por las administraciones responsables de los medios al servicio de la Administración de Justicia</t>
  </si>
  <si>
    <t>Aragón</t>
  </si>
  <si>
    <t>Asturias</t>
  </si>
  <si>
    <t>Canarias</t>
  </si>
  <si>
    <t>Cantabria</t>
  </si>
  <si>
    <t>Cataluña</t>
  </si>
  <si>
    <t>Galicia</t>
  </si>
  <si>
    <t>Madrid</t>
  </si>
  <si>
    <t>Navarra</t>
  </si>
  <si>
    <t>Total</t>
  </si>
  <si>
    <t>Gasto por habitante</t>
  </si>
  <si>
    <t>Rioja, La</t>
  </si>
  <si>
    <t>Solicitudes de peritajes de acuerdo con los tipos y los baremos estipulados</t>
  </si>
  <si>
    <t xml:space="preserve">Bienes muebles, vehículos, joyas y objetos preciosos </t>
  </si>
  <si>
    <t xml:space="preserve">Daños en bienes inmuebles </t>
  </si>
  <si>
    <t>Maquinaria industrial</t>
  </si>
  <si>
    <t xml:space="preserve">Antigüedades y obras de arte </t>
  </si>
  <si>
    <t xml:space="preserve">Electrónica, informática y telecomunicaciones </t>
  </si>
  <si>
    <t>Auditoría y valoraciones empresariales</t>
  </si>
  <si>
    <t>Informe médico, psicológico y de los profesionales sanitarios</t>
  </si>
  <si>
    <t xml:space="preserve">Comprobaciones topográficas, edificación </t>
  </si>
  <si>
    <t xml:space="preserve">Pericial caligráfica </t>
  </si>
  <si>
    <t xml:space="preserve">Valoraciones de bienes inmuebles, hipotecarios </t>
  </si>
  <si>
    <t>Ambientales</t>
  </si>
  <si>
    <t xml:space="preserve">Peritaje acordado en ejecución social </t>
  </si>
  <si>
    <t xml:space="preserve">Otros </t>
  </si>
  <si>
    <t>Solicitudes de peritajes con precios superiores a los baremos</t>
  </si>
  <si>
    <t>DESGLOSE POR OBJETO DE LA PERICIAL/COLEGIO PROFESIONAL</t>
  </si>
  <si>
    <t>nº</t>
  </si>
  <si>
    <t>Bienes rústicos, agrarios, pecuarios o forestales</t>
  </si>
  <si>
    <t>Automóviles, embarcaciones, electrodomésticos y maquinaria</t>
  </si>
  <si>
    <t>Muebles, ajuar, tejidos y otras pertenencias</t>
  </si>
  <si>
    <t>Joyas, objetos de arte y antigüedades</t>
  </si>
  <si>
    <t>C. Valenciana</t>
  </si>
  <si>
    <t>Población</t>
  </si>
  <si>
    <t xml:space="preserve">Asturias </t>
  </si>
  <si>
    <t>Nº total</t>
  </si>
  <si>
    <t>Mobiliarios</t>
  </si>
  <si>
    <t>Inmuebles</t>
  </si>
  <si>
    <t>Joyas y arte</t>
  </si>
  <si>
    <t>Caligrafía</t>
  </si>
  <si>
    <t>TOTAL</t>
  </si>
  <si>
    <t>Andalucía</t>
  </si>
  <si>
    <t>País Vasco</t>
  </si>
  <si>
    <t>Total de designaciones realizadas</t>
  </si>
  <si>
    <t>Designaciones realizadas a partir de las listas anuales</t>
  </si>
  <si>
    <t>Designaciones realizadas fuera de las listas anuales</t>
  </si>
  <si>
    <t>No aceptadas</t>
  </si>
  <si>
    <t>Nº Total</t>
  </si>
  <si>
    <t>Total de Designaciones Realizadas</t>
  </si>
  <si>
    <t>Peritaciones realizadas por estos equipos</t>
  </si>
  <si>
    <t xml:space="preserve">Previsiones de coste con importes hasta  </t>
  </si>
  <si>
    <t xml:space="preserve">Previsiones de coste con importes superiores a  </t>
  </si>
  <si>
    <t>Fuente</t>
  </si>
  <si>
    <t>Baremo</t>
  </si>
  <si>
    <t xml:space="preserve">40 a 65€ </t>
  </si>
  <si>
    <t xml:space="preserve">70 a 100€ </t>
  </si>
  <si>
    <t xml:space="preserve"> 210 a 300€ </t>
  </si>
  <si>
    <t>210 a 300€</t>
  </si>
  <si>
    <t xml:space="preserve">210 a 300€ </t>
  </si>
  <si>
    <t xml:space="preserve"> 420 a 600€ </t>
  </si>
  <si>
    <t>350 a 500€</t>
  </si>
  <si>
    <t xml:space="preserve">280 a 400€ </t>
  </si>
  <si>
    <t xml:space="preserve"> 280 a 400€ </t>
  </si>
  <si>
    <t xml:space="preserve">110 a 150€ </t>
  </si>
  <si>
    <t>Baremo de Navarra</t>
  </si>
  <si>
    <t>2. Solicitudes de peritajes</t>
  </si>
  <si>
    <t>50 a 200</t>
  </si>
  <si>
    <t>Contador Partidor</t>
  </si>
  <si>
    <t>Ámbito Ministerio</t>
  </si>
  <si>
    <t>Burgos</t>
  </si>
  <si>
    <t>Peritaciones superiores a 600 € e inferiores a 1500 €</t>
  </si>
  <si>
    <t>Peritaciones inferiores a 600 €</t>
  </si>
  <si>
    <t>Extremadura</t>
  </si>
  <si>
    <t>Murcia</t>
  </si>
  <si>
    <t>Valladolid</t>
  </si>
  <si>
    <t>Comunidades Autónomas transferidas</t>
  </si>
  <si>
    <t>Comunidades Autónomas Transferidas</t>
  </si>
  <si>
    <t>Comunidad Transferida</t>
  </si>
  <si>
    <t>Comunidades Autónomas Transferida</t>
  </si>
  <si>
    <t>1. Gasto total en peritajes</t>
  </si>
  <si>
    <t>3. Peritajes realizados por equipos propios</t>
  </si>
  <si>
    <t>Número de peritos propios</t>
  </si>
  <si>
    <t>4. Designación de peritos</t>
  </si>
  <si>
    <t>-</t>
  </si>
  <si>
    <t>Vehículos</t>
  </si>
  <si>
    <t>Balears, Illes</t>
  </si>
  <si>
    <t>Ámbito territorial</t>
  </si>
  <si>
    <t>Castilla-La Mancha</t>
  </si>
  <si>
    <t>Contabilidad</t>
  </si>
  <si>
    <t>Ceuta</t>
  </si>
  <si>
    <t>Melilla</t>
  </si>
  <si>
    <t>50 a 500</t>
  </si>
  <si>
    <t>50 a 400</t>
  </si>
  <si>
    <t>50 a 600</t>
  </si>
  <si>
    <t>50 a 300</t>
  </si>
  <si>
    <t>Operación 3008 del Plan Nacional de Estadística Judicial</t>
  </si>
  <si>
    <t>Nº en guardia</t>
  </si>
  <si>
    <t>Nº en proc. ordinario</t>
  </si>
  <si>
    <t>Edificaciones, instalaciones industriales o comerciales</t>
  </si>
  <si>
    <t>CONSELLO GALEGO DE ENXEÑEIROS TECNICOS INDUSTRIAIS</t>
  </si>
  <si>
    <t>CONSELLO GALEGO DE ECONOMISTAS</t>
  </si>
  <si>
    <t>CONSELLO GALEGO COLEX. APARELLAD. E ARQUIT. TÉCN. GALICIA</t>
  </si>
  <si>
    <t>COLEXIO OFICIAL ENXEÑEIROS TÉCNICOS AGRÍCOLAS</t>
  </si>
  <si>
    <t>COLEXIO OFICIAL DE ARQUITECTOS DE GALICIA</t>
  </si>
  <si>
    <t>COLEGIO OFICIAL ENXEÑEIROS INDUSTRIAIS DE GALICIA</t>
  </si>
  <si>
    <t>COLEXIO PROFESIONAL DE ENXEÑARÍA  EN INFORMÁTICA DE GALICIA</t>
  </si>
  <si>
    <t>COLEXIO PROFESIONAL DE ENXEÑARÍA TÉC. EN INFORMÁTICA DE GALICIA</t>
  </si>
  <si>
    <t>COLEXIO OFICIAL ENXEÑEIROS TÉCNICOS FORESTAIS</t>
  </si>
  <si>
    <t>FILIACIÓN Y TOXICOLOGÍA</t>
  </si>
  <si>
    <t>SERGAS</t>
  </si>
  <si>
    <t>UNIDAD PSICOLOGIA FORENSE DE LA UNIVERSIDAD DE SANTIAGO</t>
  </si>
  <si>
    <t>COLEXIO GALEGO DE PSICÓLOGOS</t>
  </si>
  <si>
    <t>Solo se disponde de los datos siguientes (agregados de otra manera):</t>
  </si>
  <si>
    <t>Número</t>
  </si>
  <si>
    <t>Modificación del baremo según Orden de 23 de julio de 2001 de la Conselleria de Justicia y Administraciones Públicas, sobre organización y funcionamiento del sistema de peritaciones judiciales</t>
  </si>
  <si>
    <t>Órganos Centrales</t>
  </si>
  <si>
    <r>
      <rPr>
        <b/>
        <sz val="11"/>
        <color theme="3"/>
        <rFont val="Calibri"/>
        <family val="2"/>
        <scheme val="minor"/>
      </rPr>
      <t>(1)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4" tint="-0.499984740745262"/>
        <rFont val="Calibri"/>
        <family val="2"/>
        <scheme val="minor"/>
      </rPr>
      <t>No se dispone en la Administración de Justicia de Navarra de peritos propios. Rellenando este dato, nos referimos a equipos propios porque son peritajes realizados por funcionarios de otros Departamentos de la Administración Gobierno de Navarra. Principalmente realizan peritajes económicos, caligráficos y de valoración de inmuebles o daños a éstos, así como temas relacionados con ingenieros agrónomos y peritajes médicos de alguna especialidad concreta. En total este año se han realizado 6 periciales con personal funcionario. No se incluyen datos sobre Peritajes del Instituto Navarro
de Medicina Legal (médicos, psicólogos, trabajadores sociales.. ya que se analizan a parte).</t>
    </r>
  </si>
  <si>
    <r>
      <rPr>
        <sz val="18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Verdana"/>
        <family val="2"/>
      </rPr>
      <t>Este informe se debe de tomar como una aproximación, pues se basa en una metodología y en unos procedimientos todavía no consolidados</t>
    </r>
    <r>
      <rPr>
        <sz val="11"/>
        <color theme="1"/>
        <rFont val="Calibri"/>
        <family val="2"/>
        <scheme val="minor"/>
      </rPr>
      <t>.</t>
    </r>
  </si>
  <si>
    <t>*DATOS PROVISIONALES</t>
  </si>
  <si>
    <t>Castilla y León</t>
  </si>
  <si>
    <r>
      <rPr>
        <b/>
        <vertAlign val="superscript"/>
        <sz val="12"/>
        <color theme="0"/>
        <rFont val="Calibri"/>
        <family val="2"/>
        <scheme val="minor"/>
      </rPr>
      <t>(3)</t>
    </r>
    <r>
      <rPr>
        <b/>
        <sz val="12"/>
        <color theme="0"/>
        <rFont val="Calibri"/>
        <family val="2"/>
        <scheme val="minor"/>
      </rPr>
      <t>Castilla-La Mancha</t>
    </r>
  </si>
  <si>
    <r>
      <t xml:space="preserve">(1) </t>
    </r>
    <r>
      <rPr>
        <sz val="11"/>
        <color theme="3"/>
        <rFont val="Calibri"/>
        <family val="2"/>
        <scheme val="minor"/>
      </rPr>
      <t>Gasto referido únicamente a peritajes externos.</t>
    </r>
  </si>
  <si>
    <t>El resto</t>
  </si>
  <si>
    <t>OTROS (ASOCIACIÓN NACIONAL PERITAJE SOCIAL- TRABAJO SOCIAL)</t>
  </si>
  <si>
    <t>OTROS (PERITOS PRIVADOS)</t>
  </si>
  <si>
    <t>300 a 500€</t>
  </si>
  <si>
    <t>300 a 800€</t>
  </si>
  <si>
    <t>150 a 800€</t>
  </si>
  <si>
    <t>300 a 3823,60€</t>
  </si>
  <si>
    <t>150 a 400€</t>
  </si>
  <si>
    <t>Total: 2460</t>
  </si>
  <si>
    <r>
      <t>20</t>
    </r>
    <r>
      <rPr>
        <b/>
        <vertAlign val="superscript"/>
        <sz val="12"/>
        <color theme="0"/>
        <rFont val="Verdana"/>
        <family val="2"/>
      </rPr>
      <t>*</t>
    </r>
  </si>
  <si>
    <t>*Denegación de presupuestos por excesivos o por existir técnicos en la Administración.</t>
  </si>
  <si>
    <r>
      <t>Cantabria</t>
    </r>
    <r>
      <rPr>
        <b/>
        <vertAlign val="superscript"/>
        <sz val="11"/>
        <color theme="0"/>
        <rFont val="Verdana"/>
        <family val="2"/>
      </rPr>
      <t>1</t>
    </r>
  </si>
  <si>
    <r>
      <t>C. Valenciana</t>
    </r>
    <r>
      <rPr>
        <b/>
        <vertAlign val="superscript"/>
        <sz val="11"/>
        <color theme="0"/>
        <rFont val="Verdana"/>
        <family val="2"/>
      </rPr>
      <t>2</t>
    </r>
  </si>
  <si>
    <r>
      <t>Galicia</t>
    </r>
    <r>
      <rPr>
        <b/>
        <vertAlign val="superscript"/>
        <sz val="11"/>
        <color theme="0"/>
        <rFont val="Verdana"/>
        <family val="2"/>
      </rPr>
      <t>(3)</t>
    </r>
  </si>
  <si>
    <r>
      <t>Balears, Illes</t>
    </r>
    <r>
      <rPr>
        <b/>
        <vertAlign val="superscript"/>
        <sz val="11"/>
        <color theme="0"/>
        <rFont val="Verdana"/>
        <family val="2"/>
      </rPr>
      <t xml:space="preserve"> (4)</t>
    </r>
    <r>
      <rPr>
        <b/>
        <sz val="11"/>
        <color theme="0"/>
        <rFont val="Verdana"/>
        <family val="2"/>
      </rPr>
      <t xml:space="preserve">  </t>
    </r>
  </si>
  <si>
    <r>
      <t xml:space="preserve">Extremadura </t>
    </r>
    <r>
      <rPr>
        <b/>
        <vertAlign val="superscript"/>
        <sz val="11"/>
        <color theme="0"/>
        <rFont val="Verdana"/>
        <family val="2"/>
      </rPr>
      <t>(6)</t>
    </r>
  </si>
  <si>
    <r>
      <t>Navarra</t>
    </r>
    <r>
      <rPr>
        <b/>
        <vertAlign val="superscript"/>
        <sz val="11"/>
        <color theme="0"/>
        <rFont val="Verdana"/>
        <family val="2"/>
      </rPr>
      <t>(7)</t>
    </r>
  </si>
  <si>
    <r>
      <t xml:space="preserve">Balears, Illes </t>
    </r>
    <r>
      <rPr>
        <b/>
        <vertAlign val="superscript"/>
        <sz val="11"/>
        <color theme="0"/>
        <rFont val="Verdana"/>
        <family val="2"/>
      </rPr>
      <t>(1)</t>
    </r>
  </si>
  <si>
    <r>
      <rPr>
        <b/>
        <sz val="11"/>
        <color theme="3"/>
        <rFont val="Calibri"/>
        <family val="2"/>
        <scheme val="minor"/>
      </rPr>
      <t>(2)</t>
    </r>
    <r>
      <rPr>
        <sz val="11"/>
        <color theme="3"/>
        <rFont val="Calibri"/>
        <family val="2"/>
        <scheme val="minor"/>
      </rPr>
      <t xml:space="preserve"> Ver Tabla Adjunta. Modificación del baremo según nuestra Orden de 23 de julio de 2001 de la Conselleria de Justicia y Administraciones Públicas, sobre organización y funcionamiento del sistema de peritaciones judiciales y Orden 1/2023 a partir del 03 de mayo de 2023</t>
    </r>
  </si>
  <si>
    <r>
      <rPr>
        <b/>
        <sz val="11"/>
        <color theme="3"/>
        <rFont val="Calibri"/>
        <family val="2"/>
        <scheme val="minor"/>
      </rPr>
      <t>(3)</t>
    </r>
    <r>
      <rPr>
        <sz val="11"/>
        <color theme="3"/>
        <rFont val="Calibri"/>
        <family val="2"/>
        <scheme val="minor"/>
      </rPr>
      <t xml:space="preserve"> Ver Tabla Adjunta.</t>
    </r>
  </si>
  <si>
    <r>
      <rPr>
        <b/>
        <sz val="11"/>
        <color theme="3"/>
        <rFont val="Calibri"/>
        <family val="2"/>
        <scheme val="minor"/>
      </rPr>
      <t>(4)</t>
    </r>
    <r>
      <rPr>
        <sz val="11"/>
        <color theme="3"/>
        <rFont val="Calibri"/>
        <family val="2"/>
        <scheme val="minor"/>
      </rPr>
      <t xml:space="preserve"> En el Ministerio no se pagan los peritajes según baremos, sino según presupuesto presentado por el perito, que Gerencia puede, o no, aceptar.</t>
    </r>
  </si>
  <si>
    <r>
      <rPr>
        <b/>
        <sz val="11"/>
        <color theme="3"/>
        <rFont val="Calibri"/>
        <family val="2"/>
        <scheme val="minor"/>
      </rPr>
      <t>(5)</t>
    </r>
    <r>
      <rPr>
        <sz val="11"/>
        <color theme="3"/>
        <rFont val="Calibri"/>
        <family val="2"/>
        <scheme val="minor"/>
      </rPr>
      <t xml:space="preserve"> No es posible especificar los tipos de peritajes, según los baremos estipulados en la tabla. No coinciden la mayoría de los tipos de peritaciones con las cantidades estipuladas.</t>
    </r>
  </si>
  <si>
    <r>
      <rPr>
        <b/>
        <sz val="11"/>
        <color theme="3"/>
        <rFont val="Calibri"/>
        <family val="2"/>
        <scheme val="minor"/>
      </rPr>
      <t>(7)</t>
    </r>
    <r>
      <rPr>
        <sz val="11"/>
        <color theme="3"/>
        <rFont val="Calibri"/>
        <family val="2"/>
        <scheme val="minor"/>
      </rPr>
      <t xml:space="preserve"> Los Baremos para la Comunidad Foral de Navarra son distintos.</t>
    </r>
  </si>
  <si>
    <r>
      <rPr>
        <b/>
        <sz val="11"/>
        <color theme="3"/>
        <rFont val="Calibri"/>
        <family val="2"/>
        <scheme val="minor"/>
      </rPr>
      <t xml:space="preserve">(1) </t>
    </r>
    <r>
      <rPr>
        <sz val="11"/>
        <color theme="3"/>
        <rFont val="Calibri"/>
        <family val="2"/>
        <scheme val="minor"/>
      </rPr>
      <t>Corresponde a todos los peritajes efectuados por peritos externos.</t>
    </r>
  </si>
  <si>
    <r>
      <rPr>
        <b/>
        <sz val="11"/>
        <color theme="3"/>
        <rFont val="Calibri"/>
        <family val="2"/>
        <scheme val="minor"/>
      </rPr>
      <t>(1)</t>
    </r>
    <r>
      <rPr>
        <sz val="11"/>
        <color theme="3"/>
        <rFont val="Calibri"/>
        <family val="2"/>
        <scheme val="minor"/>
      </rPr>
      <t xml:space="preserve"> En Cantabria no tienen contrato de peritos con precios estipulados salvo para los casos de juicios rápidos y no encajan en ese baremo,tienen nuestro propio.</t>
    </r>
  </si>
  <si>
    <r>
      <rPr>
        <b/>
        <sz val="11"/>
        <color theme="3"/>
        <rFont val="Calibri"/>
        <family val="2"/>
        <scheme val="minor"/>
      </rPr>
      <t>(6)</t>
    </r>
    <r>
      <rPr>
        <sz val="11"/>
        <color theme="3"/>
        <rFont val="Calibri"/>
        <family val="2"/>
        <scheme val="minor"/>
      </rPr>
      <t xml:space="preserve"> No se han tenido en cuenta los baremos al no conocer si los importes se refieren a coste por hora o coste total</t>
    </r>
  </si>
  <si>
    <r>
      <rPr>
        <b/>
        <sz val="11"/>
        <color theme="3"/>
        <rFont val="Calibri"/>
        <family val="2"/>
        <scheme val="minor"/>
      </rPr>
      <t>(2)</t>
    </r>
    <r>
      <rPr>
        <sz val="11"/>
        <color theme="3"/>
        <rFont val="Calibri"/>
        <family val="2"/>
        <scheme val="minor"/>
      </rPr>
      <t xml:space="preserve"> La RPT consta de 7 puestos (3 ocupados, 4 vacantes).</t>
    </r>
  </si>
  <si>
    <t>Vehículos: 409</t>
  </si>
  <si>
    <t>Inmuebles, Joyas y muebles: 2051</t>
  </si>
  <si>
    <r>
      <rPr>
        <b/>
        <vertAlign val="superscript"/>
        <sz val="12"/>
        <color theme="0"/>
        <rFont val="Calibri"/>
        <family val="2"/>
        <scheme val="minor"/>
      </rPr>
      <t>(1)</t>
    </r>
    <r>
      <rPr>
        <b/>
        <sz val="12"/>
        <color theme="0"/>
        <rFont val="Calibri"/>
        <family val="2"/>
        <scheme val="minor"/>
      </rPr>
      <t>Balears, Illes</t>
    </r>
  </si>
  <si>
    <r>
      <t>Balears, Illes</t>
    </r>
    <r>
      <rPr>
        <b/>
        <vertAlign val="superscript"/>
        <sz val="12"/>
        <color theme="0"/>
        <rFont val="Verdana"/>
        <family val="2"/>
      </rPr>
      <t>(1)</t>
    </r>
  </si>
  <si>
    <r>
      <t xml:space="preserve">Navarra </t>
    </r>
    <r>
      <rPr>
        <vertAlign val="superscript"/>
        <sz val="11"/>
        <color theme="3"/>
        <rFont val="Verdana"/>
        <family val="2"/>
      </rPr>
      <t>(1)</t>
    </r>
  </si>
  <si>
    <r>
      <t>Baleares, Illes</t>
    </r>
    <r>
      <rPr>
        <vertAlign val="superscript"/>
        <sz val="11"/>
        <color theme="3"/>
        <rFont val="Verdana"/>
        <family val="2"/>
      </rPr>
      <t>(2)</t>
    </r>
  </si>
  <si>
    <r>
      <rPr>
        <b/>
        <sz val="11"/>
        <color theme="3"/>
        <rFont val="Calibri"/>
        <family val="2"/>
        <scheme val="minor"/>
      </rPr>
      <t xml:space="preserve">(4) </t>
    </r>
    <r>
      <rPr>
        <sz val="11"/>
        <color theme="3"/>
        <rFont val="Calibri"/>
        <family val="2"/>
        <scheme val="minor"/>
      </rPr>
      <t>La designaciones la llevan a cabo los Órganos Judiciales.</t>
    </r>
  </si>
  <si>
    <r>
      <rPr>
        <b/>
        <sz val="11"/>
        <color theme="3"/>
        <rFont val="Calibri"/>
        <family val="2"/>
        <scheme val="minor"/>
      </rPr>
      <t>(3)</t>
    </r>
    <r>
      <rPr>
        <sz val="11"/>
        <color theme="3"/>
        <rFont val="Calibri"/>
        <family val="2"/>
        <scheme val="minor"/>
      </rPr>
      <t xml:space="preserve"> Las designaciones las realiza el órgano Judicial, ya que cada año se confecciona una lista de peritos y los nombran por insaculación.</t>
    </r>
  </si>
  <si>
    <r>
      <t>Castilla-La Mancha</t>
    </r>
    <r>
      <rPr>
        <b/>
        <vertAlign val="superscript"/>
        <sz val="11"/>
        <color theme="0"/>
        <rFont val="Verdana"/>
        <family val="2"/>
      </rPr>
      <t>(4)</t>
    </r>
  </si>
  <si>
    <r>
      <t xml:space="preserve">Galicia </t>
    </r>
    <r>
      <rPr>
        <b/>
        <vertAlign val="superscript"/>
        <sz val="11"/>
        <color theme="0"/>
        <rFont val="Verdana"/>
        <family val="2"/>
      </rPr>
      <t>(1)</t>
    </r>
  </si>
  <si>
    <r>
      <t>Navarra</t>
    </r>
    <r>
      <rPr>
        <b/>
        <vertAlign val="superscript"/>
        <sz val="11"/>
        <color theme="0"/>
        <rFont val="Verdana"/>
        <family val="2"/>
      </rPr>
      <t>(2)</t>
    </r>
  </si>
  <si>
    <r>
      <rPr>
        <b/>
        <sz val="11"/>
        <color theme="3"/>
        <rFont val="Calibri"/>
        <family val="2"/>
        <scheme val="minor"/>
      </rPr>
      <t>(2)</t>
    </r>
    <r>
      <rPr>
        <sz val="11"/>
        <color theme="3"/>
        <rFont val="Calibri"/>
        <family val="2"/>
        <scheme val="minor"/>
      </rPr>
      <t xml:space="preserve">  Las designaciones desde listas de peritos privados se hacen desde los Órganos Judiciales. Desde el Servicio Social de Justicia solo se les aprueba o rechaza el presupuesto previo, se reserva crédito en la partida y se paga la factura de los peritajes de asistencia pericial gratuita.</t>
    </r>
  </si>
  <si>
    <r>
      <rPr>
        <b/>
        <sz val="11"/>
        <color theme="3"/>
        <rFont val="Calibri"/>
        <family val="2"/>
        <scheme val="minor"/>
      </rPr>
      <t>(1)</t>
    </r>
    <r>
      <rPr>
        <sz val="11"/>
        <color theme="3"/>
        <rFont val="Calibri"/>
        <family val="2"/>
        <scheme val="minor"/>
      </rPr>
      <t xml:space="preserve"> Ver tabla adjunta</t>
    </r>
  </si>
  <si>
    <r>
      <t>Balears, Illes</t>
    </r>
    <r>
      <rPr>
        <vertAlign val="superscript"/>
        <sz val="11"/>
        <color theme="1"/>
        <rFont val="Verdana"/>
        <family val="2"/>
      </rPr>
      <t>(1)</t>
    </r>
  </si>
  <si>
    <t>Presupuesto Total</t>
  </si>
  <si>
    <t>Castilla La Mancha</t>
  </si>
  <si>
    <t>Castilla y León - Sede Valladolid</t>
  </si>
  <si>
    <r>
      <t>Castilla y León - Burgos</t>
    </r>
    <r>
      <rPr>
        <b/>
        <vertAlign val="superscript"/>
        <sz val="11"/>
        <color theme="0"/>
        <rFont val="Verdana"/>
        <family val="2"/>
      </rPr>
      <t>(5)</t>
    </r>
  </si>
  <si>
    <t>Castilla y León - Burgos</t>
  </si>
  <si>
    <t>Castilla y León - Valladolid</t>
  </si>
  <si>
    <r>
      <t>Castilla y León - Burgos</t>
    </r>
    <r>
      <rPr>
        <b/>
        <vertAlign val="superscript"/>
        <sz val="10"/>
        <color theme="0"/>
        <rFont val="Verdana"/>
        <family val="2"/>
      </rPr>
      <t>(3)</t>
    </r>
  </si>
  <si>
    <r>
      <t>Rioja, La</t>
    </r>
    <r>
      <rPr>
        <sz val="11"/>
        <color rgb="FFFF0000"/>
        <rFont val="Verdana"/>
        <family val="2"/>
      </rPr>
      <t>*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</si>
  <si>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3"/>
        <rFont val="Calibri"/>
        <family val="2"/>
        <scheme val="minor"/>
      </rPr>
      <t xml:space="preserve"> No se han facilitado datos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</si>
</sst>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#,##0.00\ &quot;€&quot;"/>
    <numFmt numFmtId="167" formatCode="#,##0.00&quot; &quot;[$€-C0A];[Red]&quot;-&quot;#,##0.00&quot; &quot;[$€-C0A]"/>
    <numFmt numFmtId="168" formatCode="#,##0\ &quot;€&quot;"/>
    <numFmt numFmtId="169" formatCode="#,##0_ ;\-#,##0\ 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/>
      <name val="Verdana"/>
      <family val="2"/>
    </font>
    <font>
      <sz val="10"/>
      <name val="Mangal"/>
      <family val="2"/>
    </font>
    <font>
      <b/>
      <sz val="12"/>
      <color theme="0"/>
      <name val="Verdana"/>
      <family val="2"/>
    </font>
    <font>
      <b/>
      <sz val="14"/>
      <color theme="0"/>
      <name val="Verdana"/>
      <family val="2"/>
    </font>
    <font>
      <sz val="11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9"/>
      <color theme="3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theme="3"/>
      <name val="Verdana"/>
      <family val="2"/>
    </font>
    <font>
      <sz val="11"/>
      <color theme="4" tint="-0.499984740745262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theme="4"/>
      <name val="Verdana"/>
      <family val="2"/>
    </font>
    <font>
      <sz val="18"/>
      <color rgb="FFFF0000"/>
      <name val="Calibri"/>
      <family val="2"/>
      <scheme val="minor"/>
    </font>
    <font>
      <sz val="12"/>
      <color theme="1"/>
      <name val="Verdana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4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Verdana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vertAlign val="superscript"/>
      <sz val="12"/>
      <color theme="0"/>
      <name val="Verdana"/>
      <family val="2"/>
    </font>
    <font>
      <b/>
      <vertAlign val="superscript"/>
      <sz val="12"/>
      <color theme="0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9"/>
      <color rgb="FFFF0000"/>
      <name val="Verdana"/>
      <family val="2"/>
    </font>
    <font>
      <sz val="10"/>
      <color rgb="FFFF0000"/>
      <name val="Verdana"/>
      <family val="2"/>
    </font>
    <font>
      <b/>
      <sz val="8"/>
      <color theme="0"/>
      <name val="Verdana"/>
      <family val="2"/>
    </font>
    <font>
      <b/>
      <sz val="8"/>
      <color theme="3"/>
      <name val="Verdana"/>
      <family val="2"/>
    </font>
    <font>
      <sz val="8"/>
      <color theme="1"/>
      <name val="Verdana"/>
      <family val="2"/>
    </font>
    <font>
      <b/>
      <sz val="9"/>
      <color theme="0"/>
      <name val="Verdana"/>
      <family val="2"/>
    </font>
    <font>
      <sz val="11"/>
      <color theme="3"/>
      <name val="Verdana"/>
      <family val="2"/>
    </font>
    <font>
      <vertAlign val="superscript"/>
      <sz val="11"/>
      <color theme="3"/>
      <name val="Verdana"/>
      <family val="2"/>
    </font>
    <font>
      <vertAlign val="superscript"/>
      <sz val="11"/>
      <color theme="1"/>
      <name val="Verdana"/>
      <family val="2"/>
    </font>
    <font>
      <b/>
      <sz val="10"/>
      <color theme="0"/>
      <name val="Verdana"/>
      <family val="2"/>
    </font>
    <font>
      <b/>
      <vertAlign val="superscript"/>
      <sz val="10"/>
      <color theme="0"/>
      <name val="Verdana"/>
      <family val="2"/>
    </font>
    <font>
      <sz val="11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0"/>
      </left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/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/>
      <right style="thin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59996337778862885"/>
      </top>
      <bottom style="medium">
        <color theme="4" tint="0.79998168889431442"/>
      </bottom>
      <diagonal/>
    </border>
    <border>
      <left/>
      <right style="thin">
        <color theme="3" tint="0.79998168889431442"/>
      </right>
      <top/>
      <bottom style="medium">
        <color theme="4" tint="0.59996337778862885"/>
      </bottom>
      <diagonal/>
    </border>
    <border>
      <left/>
      <right style="thin">
        <color theme="3" tint="0.79998168889431442"/>
      </right>
      <top/>
      <bottom/>
      <diagonal/>
    </border>
    <border>
      <left/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3" tint="0.79998168889431442"/>
      </right>
      <top/>
      <bottom style="medium">
        <color theme="4" tint="0.59996337778862885"/>
      </bottom>
      <diagonal/>
    </border>
    <border>
      <left/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4" tint="0.59996337778862885"/>
      </bottom>
      <diagonal/>
    </border>
    <border>
      <left/>
      <right style="medium">
        <color theme="3" tint="0.79998168889431442"/>
      </right>
      <top/>
      <bottom style="medium">
        <color theme="4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4" tint="0.79998168889431442"/>
      </bottom>
      <diagonal/>
    </border>
    <border>
      <left/>
      <right style="medium">
        <color theme="3" tint="0.79998168889431442"/>
      </right>
      <top style="medium">
        <color theme="4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0"/>
      </right>
      <top style="thin">
        <color theme="3" tint="0.79998168889431442"/>
      </top>
      <bottom style="thin">
        <color theme="0"/>
      </bottom>
      <diagonal/>
    </border>
    <border>
      <left/>
      <right/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/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medium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/>
      <bottom style="thin">
        <color theme="3" tint="0.79998168889431442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4" tint="0.79998168889431442"/>
      </top>
      <bottom style="thin">
        <color theme="0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4" tint="0.79998168889431442"/>
      </top>
      <bottom style="medium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4" tint="0.79998168889431442"/>
      </top>
      <bottom style="medium">
        <color theme="3" tint="0.7999816888943144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0"/>
      </right>
      <top style="medium">
        <color theme="4"/>
      </top>
      <bottom style="medium">
        <color theme="4"/>
      </bottom>
      <diagonal/>
    </border>
    <border>
      <left style="medium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0"/>
      </right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3" tint="0.79998168889431442"/>
      </top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0"/>
      </left>
      <right/>
      <top style="medium">
        <color theme="4" tint="0.59996337778862885"/>
      </top>
      <bottom style="thin">
        <color theme="0"/>
      </bottom>
      <diagonal/>
    </border>
    <border>
      <left/>
      <right/>
      <top style="medium">
        <color theme="4" tint="0.59996337778862885"/>
      </top>
      <bottom style="thin">
        <color theme="0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/>
      <diagonal/>
    </border>
    <border>
      <left style="thin">
        <color theme="0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3" tint="0.79998168889431442"/>
      </right>
      <top style="thin">
        <color theme="0"/>
      </top>
      <bottom style="medium">
        <color theme="4" tint="0.799981688894314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5117038483843"/>
      </right>
      <top style="thin">
        <color theme="0"/>
      </top>
      <bottom style="thin">
        <color theme="3" tint="0.79998168889431442"/>
      </bottom>
      <diagonal/>
    </border>
  </borders>
  <cellStyleXfs count="37">
    <xf numFmtId="0" fontId="0" fillId="0" borderId="0"/>
    <xf numFmtId="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0" fillId="12" borderId="0"/>
    <xf numFmtId="0" fontId="20" fillId="0" borderId="0"/>
    <xf numFmtId="0" fontId="21" fillId="6" borderId="0"/>
    <xf numFmtId="0" fontId="21" fillId="7" borderId="0"/>
    <xf numFmtId="0" fontId="20" fillId="8" borderId="0"/>
    <xf numFmtId="0" fontId="22" fillId="9" borderId="0"/>
    <xf numFmtId="0" fontId="23" fillId="10" borderId="0"/>
    <xf numFmtId="0" fontId="24" fillId="0" borderId="0"/>
    <xf numFmtId="0" fontId="25" fillId="11" borderId="0"/>
    <xf numFmtId="0" fontId="26" fillId="0" borderId="0">
      <alignment horizontal="center"/>
    </xf>
    <xf numFmtId="0" fontId="27" fillId="0" borderId="0"/>
    <xf numFmtId="0" fontId="28" fillId="0" borderId="0"/>
    <xf numFmtId="0" fontId="29" fillId="0" borderId="0"/>
    <xf numFmtId="0" fontId="26" fillId="0" borderId="0">
      <alignment horizontal="center" textRotation="90"/>
    </xf>
    <xf numFmtId="0" fontId="31" fillId="12" borderId="9"/>
    <xf numFmtId="0" fontId="32" fillId="0" borderId="0"/>
    <xf numFmtId="167" fontId="32" fillId="0" borderId="0"/>
    <xf numFmtId="0" fontId="19" fillId="0" borderId="0"/>
    <xf numFmtId="0" fontId="19" fillId="0" borderId="0"/>
    <xf numFmtId="0" fontId="22" fillId="0" borderId="0"/>
    <xf numFmtId="0" fontId="36" fillId="0" borderId="0" applyNumberFormat="0" applyFont="0" applyFill="0" applyBorder="0" applyAlignment="0" applyProtection="0"/>
    <xf numFmtId="164" fontId="36" fillId="0" borderId="0" applyNumberFormat="0" applyFont="0" applyFill="0" applyBorder="0" applyAlignment="0" applyProtection="0"/>
    <xf numFmtId="164" fontId="37" fillId="0" borderId="0" applyNumberFormat="0" applyFont="0" applyFill="0" applyBorder="0" applyAlignment="0" applyProtection="0"/>
    <xf numFmtId="44" fontId="36" fillId="0" borderId="0" applyNumberFormat="0" applyFont="0" applyFill="0" applyBorder="0" applyAlignment="0" applyProtection="0"/>
    <xf numFmtId="44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" fillId="0" borderId="0" applyFont="0" applyFill="0" applyBorder="0" applyAlignment="0" applyProtection="0"/>
  </cellStyleXfs>
  <cellXfs count="28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35" fillId="0" borderId="10" xfId="3" applyFont="1" applyBorder="1" applyAlignment="1" applyProtection="1">
      <alignment horizontal="left" vertical="center"/>
    </xf>
    <xf numFmtId="0" fontId="0" fillId="5" borderId="10" xfId="0" applyFill="1" applyBorder="1" applyAlignment="1">
      <alignment horizontal="left"/>
    </xf>
    <xf numFmtId="0" fontId="0" fillId="0" borderId="10" xfId="0" applyBorder="1"/>
    <xf numFmtId="0" fontId="2" fillId="0" borderId="10" xfId="0" applyFont="1" applyBorder="1" applyAlignment="1">
      <alignment vertical="center" wrapText="1"/>
    </xf>
    <xf numFmtId="0" fontId="16" fillId="0" borderId="10" xfId="3" applyFont="1" applyBorder="1" applyAlignment="1" applyProtection="1">
      <alignment vertical="center"/>
    </xf>
    <xf numFmtId="0" fontId="2" fillId="0" borderId="10" xfId="0" applyFont="1" applyBorder="1"/>
    <xf numFmtId="0" fontId="4" fillId="2" borderId="7" xfId="0" applyFont="1" applyFill="1" applyBorder="1" applyAlignment="1">
      <alignment horizontal="center" vertical="center" wrapText="1"/>
    </xf>
    <xf numFmtId="168" fontId="6" fillId="0" borderId="10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0" fillId="0" borderId="10" xfId="0" applyNumberFormat="1" applyBorder="1"/>
    <xf numFmtId="4" fontId="0" fillId="0" borderId="10" xfId="0" applyNumberFormat="1" applyBorder="1"/>
    <xf numFmtId="168" fontId="0" fillId="0" borderId="10" xfId="0" applyNumberFormat="1" applyBorder="1"/>
    <xf numFmtId="3" fontId="38" fillId="0" borderId="10" xfId="0" applyNumberFormat="1" applyFont="1" applyBorder="1"/>
    <xf numFmtId="8" fontId="0" fillId="0" borderId="10" xfId="0" applyNumberFormat="1" applyBorder="1"/>
    <xf numFmtId="0" fontId="4" fillId="2" borderId="10" xfId="0" applyFont="1" applyFill="1" applyBorder="1" applyAlignment="1" applyProtection="1">
      <alignment horizontal="left" vertical="center" wrapText="1"/>
      <protection locked="0"/>
    </xf>
    <xf numFmtId="3" fontId="4" fillId="2" borderId="10" xfId="0" applyNumberFormat="1" applyFont="1" applyFill="1" applyBorder="1" applyAlignment="1" applyProtection="1">
      <alignment vertical="center"/>
      <protection locked="0"/>
    </xf>
    <xf numFmtId="0" fontId="33" fillId="0" borderId="10" xfId="0" applyFont="1" applyBorder="1"/>
    <xf numFmtId="0" fontId="8" fillId="3" borderId="1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34" fillId="0" borderId="10" xfId="0" applyFont="1" applyBorder="1"/>
    <xf numFmtId="6" fontId="8" fillId="3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0" fillId="0" borderId="17" xfId="0" applyBorder="1"/>
    <xf numFmtId="0" fontId="10" fillId="2" borderId="18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8" xfId="0" applyBorder="1"/>
    <xf numFmtId="0" fontId="39" fillId="0" borderId="10" xfId="0" applyFont="1" applyBorder="1"/>
    <xf numFmtId="0" fontId="41" fillId="13" borderId="10" xfId="0" applyFont="1" applyFill="1" applyBorder="1" applyAlignment="1">
      <alignment vertical="center" textRotation="90"/>
    </xf>
    <xf numFmtId="0" fontId="11" fillId="3" borderId="1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/>
    <xf numFmtId="0" fontId="8" fillId="3" borderId="27" xfId="0" applyFont="1" applyFill="1" applyBorder="1" applyAlignment="1">
      <alignment horizontal="center" vertical="center" wrapText="1"/>
    </xf>
    <xf numFmtId="3" fontId="9" fillId="0" borderId="28" xfId="0" applyNumberFormat="1" applyFont="1" applyBorder="1" applyAlignment="1">
      <alignment vertical="center"/>
    </xf>
    <xf numFmtId="0" fontId="0" fillId="0" borderId="16" xfId="0" applyBorder="1"/>
    <xf numFmtId="0" fontId="0" fillId="0" borderId="30" xfId="0" applyBorder="1"/>
    <xf numFmtId="0" fontId="0" fillId="0" borderId="21" xfId="0" applyBorder="1"/>
    <xf numFmtId="0" fontId="0" fillId="0" borderId="13" xfId="0" applyBorder="1"/>
    <xf numFmtId="0" fontId="0" fillId="0" borderId="11" xfId="0" applyBorder="1"/>
    <xf numFmtId="3" fontId="9" fillId="0" borderId="35" xfId="0" applyNumberFormat="1" applyFont="1" applyBorder="1" applyAlignment="1">
      <alignment vertical="center"/>
    </xf>
    <xf numFmtId="0" fontId="10" fillId="2" borderId="30" xfId="0" applyFont="1" applyFill="1" applyBorder="1" applyAlignment="1">
      <alignment horizontal="center" vertical="center" wrapText="1"/>
    </xf>
    <xf numFmtId="3" fontId="9" fillId="0" borderId="37" xfId="0" applyNumberFormat="1" applyFont="1" applyBorder="1" applyAlignment="1">
      <alignment vertical="center"/>
    </xf>
    <xf numFmtId="3" fontId="9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40" fillId="0" borderId="17" xfId="0" applyFont="1" applyBorder="1"/>
    <xf numFmtId="3" fontId="6" fillId="0" borderId="41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3" fontId="9" fillId="0" borderId="47" xfId="0" applyNumberFormat="1" applyFont="1" applyBorder="1" applyAlignment="1">
      <alignment vertical="center"/>
    </xf>
    <xf numFmtId="3" fontId="9" fillId="0" borderId="46" xfId="0" applyNumberFormat="1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4" fillId="2" borderId="56" xfId="0" applyFont="1" applyFill="1" applyBorder="1" applyAlignment="1" applyProtection="1">
      <alignment horizontal="left" vertical="center" wrapText="1"/>
      <protection locked="0"/>
    </xf>
    <xf numFmtId="3" fontId="6" fillId="0" borderId="57" xfId="0" applyNumberFormat="1" applyFont="1" applyBorder="1" applyAlignment="1">
      <alignment horizontal="right" vertical="center"/>
    </xf>
    <xf numFmtId="3" fontId="6" fillId="0" borderId="60" xfId="0" applyNumberFormat="1" applyFont="1" applyBorder="1" applyAlignment="1">
      <alignment horizontal="right" vertical="center"/>
    </xf>
    <xf numFmtId="168" fontId="6" fillId="13" borderId="61" xfId="0" applyNumberFormat="1" applyFont="1" applyFill="1" applyBorder="1" applyAlignment="1">
      <alignment horizontal="left" vertical="center"/>
    </xf>
    <xf numFmtId="3" fontId="6" fillId="0" borderId="62" xfId="0" applyNumberFormat="1" applyFont="1" applyBorder="1" applyAlignment="1">
      <alignment horizontal="right" vertical="center"/>
    </xf>
    <xf numFmtId="166" fontId="6" fillId="0" borderId="54" xfId="0" applyNumberFormat="1" applyFont="1" applyBorder="1" applyAlignment="1">
      <alignment horizontal="right" vertical="center"/>
    </xf>
    <xf numFmtId="3" fontId="9" fillId="0" borderId="47" xfId="0" applyNumberFormat="1" applyFont="1" applyBorder="1" applyAlignment="1">
      <alignment horizontal="right" vertical="center"/>
    </xf>
    <xf numFmtId="3" fontId="4" fillId="2" borderId="12" xfId="0" applyNumberFormat="1" applyFont="1" applyFill="1" applyBorder="1" applyAlignment="1" applyProtection="1">
      <alignment vertical="center"/>
      <protection locked="0"/>
    </xf>
    <xf numFmtId="3" fontId="4" fillId="2" borderId="65" xfId="0" applyNumberFormat="1" applyFont="1" applyFill="1" applyBorder="1" applyAlignment="1" applyProtection="1">
      <alignment vertical="center"/>
      <protection locked="0"/>
    </xf>
    <xf numFmtId="3" fontId="4" fillId="2" borderId="66" xfId="0" applyNumberFormat="1" applyFont="1" applyFill="1" applyBorder="1" applyAlignment="1" applyProtection="1">
      <alignment vertical="center"/>
      <protection locked="0"/>
    </xf>
    <xf numFmtId="3" fontId="4" fillId="2" borderId="67" xfId="0" applyNumberFormat="1" applyFont="1" applyFill="1" applyBorder="1" applyAlignment="1" applyProtection="1">
      <alignment vertical="center"/>
      <protection locked="0"/>
    </xf>
    <xf numFmtId="3" fontId="4" fillId="2" borderId="7" xfId="0" applyNumberFormat="1" applyFont="1" applyFill="1" applyBorder="1" applyAlignment="1" applyProtection="1">
      <alignment vertical="center"/>
      <protection locked="0"/>
    </xf>
    <xf numFmtId="0" fontId="8" fillId="3" borderId="17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9" fillId="14" borderId="1" xfId="0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9" fillId="0" borderId="41" xfId="0" applyFont="1" applyBorder="1" applyAlignment="1">
      <alignment horizontal="right" vertical="center"/>
    </xf>
    <xf numFmtId="0" fontId="46" fillId="2" borderId="25" xfId="0" applyFont="1" applyFill="1" applyBorder="1" applyAlignment="1">
      <alignment horizontal="center" vertical="center" wrapText="1"/>
    </xf>
    <xf numFmtId="0" fontId="0" fillId="0" borderId="70" xfId="0" applyBorder="1"/>
    <xf numFmtId="3" fontId="9" fillId="0" borderId="37" xfId="0" applyNumberFormat="1" applyFont="1" applyBorder="1" applyAlignment="1">
      <alignment horizontal="right" vertical="center"/>
    </xf>
    <xf numFmtId="3" fontId="4" fillId="2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right"/>
    </xf>
    <xf numFmtId="3" fontId="9" fillId="0" borderId="41" xfId="0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46" xfId="0" applyNumberFormat="1" applyFont="1" applyBorder="1" applyAlignment="1">
      <alignment horizontal="right" vertical="center"/>
    </xf>
    <xf numFmtId="3" fontId="4" fillId="2" borderId="66" xfId="0" applyNumberFormat="1" applyFont="1" applyFill="1" applyBorder="1" applyAlignment="1" applyProtection="1">
      <alignment horizontal="right" vertical="center"/>
      <protection locked="0"/>
    </xf>
    <xf numFmtId="3" fontId="4" fillId="2" borderId="65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/>
    <xf numFmtId="3" fontId="9" fillId="14" borderId="10" xfId="0" applyNumberFormat="1" applyFont="1" applyFill="1" applyBorder="1" applyAlignment="1">
      <alignment vertical="center"/>
    </xf>
    <xf numFmtId="0" fontId="0" fillId="0" borderId="15" xfId="0" applyBorder="1" applyAlignment="1">
      <alignment horizontal="right"/>
    </xf>
    <xf numFmtId="0" fontId="9" fillId="0" borderId="36" xfId="0" applyFont="1" applyBorder="1" applyAlignment="1">
      <alignment horizontal="right" vertical="center"/>
    </xf>
    <xf numFmtId="0" fontId="9" fillId="0" borderId="49" xfId="0" applyFont="1" applyBorder="1" applyAlignment="1">
      <alignment horizontal="right" vertical="center"/>
    </xf>
    <xf numFmtId="0" fontId="0" fillId="0" borderId="30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4" fontId="6" fillId="13" borderId="5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left"/>
    </xf>
    <xf numFmtId="3" fontId="9" fillId="14" borderId="74" xfId="0" applyNumberFormat="1" applyFont="1" applyFill="1" applyBorder="1" applyAlignment="1">
      <alignment vertical="center"/>
    </xf>
    <xf numFmtId="0" fontId="10" fillId="2" borderId="77" xfId="0" applyFont="1" applyFill="1" applyBorder="1" applyAlignment="1">
      <alignment horizontal="center" vertical="center" wrapText="1"/>
    </xf>
    <xf numFmtId="3" fontId="9" fillId="0" borderId="76" xfId="0" applyNumberFormat="1" applyFont="1" applyBorder="1" applyAlignment="1">
      <alignment horizontal="right" vertical="center"/>
    </xf>
    <xf numFmtId="0" fontId="10" fillId="2" borderId="78" xfId="0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 applyProtection="1">
      <alignment horizontal="right" vertical="center"/>
      <protection locked="0"/>
    </xf>
    <xf numFmtId="3" fontId="6" fillId="0" borderId="83" xfId="0" applyNumberFormat="1" applyFont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 wrapText="1"/>
    </xf>
    <xf numFmtId="0" fontId="8" fillId="3" borderId="84" xfId="0" applyFont="1" applyFill="1" applyBorder="1" applyAlignment="1">
      <alignment horizontal="center" vertical="center" wrapText="1"/>
    </xf>
    <xf numFmtId="3" fontId="9" fillId="0" borderId="64" xfId="0" applyNumberFormat="1" applyFont="1" applyBorder="1" applyAlignment="1">
      <alignment horizontal="right" vertical="center"/>
    </xf>
    <xf numFmtId="0" fontId="4" fillId="2" borderId="86" xfId="0" applyFont="1" applyFill="1" applyBorder="1" applyAlignment="1">
      <alignment horizontal="center" vertical="center" wrapText="1"/>
    </xf>
    <xf numFmtId="3" fontId="4" fillId="2" borderId="90" xfId="0" applyNumberFormat="1" applyFont="1" applyFill="1" applyBorder="1" applyAlignment="1" applyProtection="1">
      <alignment vertical="center"/>
      <protection locked="0"/>
    </xf>
    <xf numFmtId="3" fontId="4" fillId="2" borderId="90" xfId="0" applyNumberFormat="1" applyFont="1" applyFill="1" applyBorder="1" applyAlignment="1" applyProtection="1">
      <alignment horizontal="right" vertical="center"/>
      <protection locked="0"/>
    </xf>
    <xf numFmtId="3" fontId="4" fillId="2" borderId="5" xfId="0" applyNumberFormat="1" applyFont="1" applyFill="1" applyBorder="1" applyAlignment="1" applyProtection="1">
      <alignment horizontal="right" vertical="center"/>
      <protection locked="0"/>
    </xf>
    <xf numFmtId="3" fontId="4" fillId="2" borderId="91" xfId="0" applyNumberFormat="1" applyFont="1" applyFill="1" applyBorder="1" applyAlignment="1" applyProtection="1">
      <alignment horizontal="right" vertical="center"/>
      <protection locked="0"/>
    </xf>
    <xf numFmtId="0" fontId="34" fillId="0" borderId="92" xfId="0" applyFont="1" applyBorder="1"/>
    <xf numFmtId="0" fontId="0" fillId="0" borderId="93" xfId="0" applyBorder="1"/>
    <xf numFmtId="0" fontId="0" fillId="0" borderId="94" xfId="0" applyBorder="1"/>
    <xf numFmtId="0" fontId="34" fillId="0" borderId="95" xfId="0" applyFont="1" applyBorder="1"/>
    <xf numFmtId="3" fontId="4" fillId="2" borderId="18" xfId="0" applyNumberFormat="1" applyFont="1" applyFill="1" applyBorder="1" applyAlignment="1" applyProtection="1">
      <alignment horizontal="right" vertical="center"/>
      <protection locked="0"/>
    </xf>
    <xf numFmtId="3" fontId="4" fillId="2" borderId="85" xfId="0" applyNumberFormat="1" applyFont="1" applyFill="1" applyBorder="1" applyAlignment="1" applyProtection="1">
      <alignment horizontal="right" vertical="center"/>
      <protection locked="0"/>
    </xf>
    <xf numFmtId="169" fontId="4" fillId="4" borderId="31" xfId="36" applyNumberFormat="1" applyFont="1" applyFill="1" applyBorder="1" applyAlignment="1">
      <alignment horizontal="right" vertical="center"/>
    </xf>
    <xf numFmtId="169" fontId="4" fillId="4" borderId="2" xfId="36" applyNumberFormat="1" applyFont="1" applyFill="1" applyBorder="1" applyAlignment="1">
      <alignment horizontal="right" vertical="center"/>
    </xf>
    <xf numFmtId="169" fontId="4" fillId="4" borderId="88" xfId="36" applyNumberFormat="1" applyFont="1" applyFill="1" applyBorder="1" applyAlignment="1">
      <alignment horizontal="right" vertical="center"/>
    </xf>
    <xf numFmtId="169" fontId="4" fillId="4" borderId="31" xfId="36" applyNumberFormat="1" applyFont="1" applyFill="1" applyBorder="1" applyAlignment="1">
      <alignment vertical="center"/>
    </xf>
    <xf numFmtId="169" fontId="4" fillId="4" borderId="2" xfId="36" applyNumberFormat="1" applyFont="1" applyFill="1" applyBorder="1" applyAlignment="1">
      <alignment vertical="center"/>
    </xf>
    <xf numFmtId="169" fontId="4" fillId="4" borderId="32" xfId="36" applyNumberFormat="1" applyFont="1" applyFill="1" applyBorder="1" applyAlignment="1">
      <alignment vertical="center"/>
    </xf>
    <xf numFmtId="169" fontId="4" fillId="4" borderId="88" xfId="36" applyNumberFormat="1" applyFont="1" applyFill="1" applyBorder="1" applyAlignment="1">
      <alignment vertical="center"/>
    </xf>
    <xf numFmtId="0" fontId="9" fillId="0" borderId="75" xfId="0" applyFont="1" applyBorder="1" applyAlignment="1">
      <alignment horizontal="right" vertical="center"/>
    </xf>
    <xf numFmtId="0" fontId="9" fillId="0" borderId="87" xfId="0" applyFont="1" applyBorder="1" applyAlignment="1">
      <alignment horizontal="right" vertical="center"/>
    </xf>
    <xf numFmtId="3" fontId="4" fillId="2" borderId="56" xfId="0" applyNumberFormat="1" applyFont="1" applyFill="1" applyBorder="1" applyAlignment="1" applyProtection="1">
      <alignment horizontal="right" vertical="center"/>
      <protection locked="0"/>
    </xf>
    <xf numFmtId="3" fontId="4" fillId="2" borderId="69" xfId="0" applyNumberFormat="1" applyFont="1" applyFill="1" applyBorder="1" applyAlignment="1" applyProtection="1">
      <alignment horizontal="right" vertical="center"/>
      <protection locked="0"/>
    </xf>
    <xf numFmtId="3" fontId="9" fillId="0" borderId="40" xfId="0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3" fontId="9" fillId="0" borderId="81" xfId="0" applyNumberFormat="1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3" fontId="4" fillId="2" borderId="17" xfId="0" applyNumberFormat="1" applyFont="1" applyFill="1" applyBorder="1" applyAlignment="1" applyProtection="1">
      <alignment horizontal="right" vertical="center"/>
      <protection locked="0"/>
    </xf>
    <xf numFmtId="3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76" xfId="0" applyNumberFormat="1" applyFont="1" applyBorder="1" applyAlignment="1">
      <alignment vertical="center"/>
    </xf>
    <xf numFmtId="3" fontId="9" fillId="0" borderId="72" xfId="0" applyNumberFormat="1" applyFont="1" applyBorder="1" applyAlignment="1">
      <alignment horizontal="right" vertical="center"/>
    </xf>
    <xf numFmtId="3" fontId="9" fillId="0" borderId="107" xfId="0" applyNumberFormat="1" applyFont="1" applyBorder="1" applyAlignment="1">
      <alignment horizontal="right" vertical="center"/>
    </xf>
    <xf numFmtId="3" fontId="9" fillId="0" borderId="72" xfId="0" applyNumberFormat="1" applyFont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3" fontId="9" fillId="0" borderId="110" xfId="0" applyNumberFormat="1" applyFont="1" applyBorder="1" applyAlignment="1">
      <alignment horizontal="right" vertical="center"/>
    </xf>
    <xf numFmtId="3" fontId="9" fillId="0" borderId="102" xfId="0" applyNumberFormat="1" applyFont="1" applyBorder="1" applyAlignment="1">
      <alignment horizontal="right" vertical="center"/>
    </xf>
    <xf numFmtId="3" fontId="9" fillId="0" borderId="106" xfId="0" applyNumberFormat="1" applyFont="1" applyBorder="1" applyAlignment="1">
      <alignment horizontal="right" vertical="center"/>
    </xf>
    <xf numFmtId="3" fontId="9" fillId="0" borderId="111" xfId="0" applyNumberFormat="1" applyFont="1" applyBorder="1" applyAlignment="1">
      <alignment horizontal="right" vertical="center"/>
    </xf>
    <xf numFmtId="3" fontId="9" fillId="0" borderId="113" xfId="0" applyNumberFormat="1" applyFont="1" applyBorder="1" applyAlignment="1">
      <alignment vertical="center"/>
    </xf>
    <xf numFmtId="3" fontId="9" fillId="0" borderId="114" xfId="0" applyNumberFormat="1" applyFont="1" applyBorder="1" applyAlignment="1">
      <alignment horizontal="right" vertical="center"/>
    </xf>
    <xf numFmtId="3" fontId="9" fillId="0" borderId="102" xfId="0" applyNumberFormat="1" applyFont="1" applyBorder="1" applyAlignment="1">
      <alignment vertical="center"/>
    </xf>
    <xf numFmtId="3" fontId="9" fillId="14" borderId="65" xfId="0" applyNumberFormat="1" applyFont="1" applyFill="1" applyBorder="1" applyAlignment="1">
      <alignment vertical="center"/>
    </xf>
    <xf numFmtId="0" fontId="49" fillId="0" borderId="10" xfId="0" applyFont="1" applyBorder="1"/>
    <xf numFmtId="0" fontId="4" fillId="2" borderId="118" xfId="0" applyFont="1" applyFill="1" applyBorder="1" applyAlignment="1">
      <alignment horizontal="center" vertical="center" wrapText="1"/>
    </xf>
    <xf numFmtId="0" fontId="4" fillId="2" borderId="119" xfId="0" applyFont="1" applyFill="1" applyBorder="1" applyAlignment="1">
      <alignment horizontal="center" vertical="center" wrapText="1"/>
    </xf>
    <xf numFmtId="0" fontId="9" fillId="0" borderId="80" xfId="0" applyFont="1" applyBorder="1" applyAlignment="1">
      <alignment horizontal="right" vertical="center"/>
    </xf>
    <xf numFmtId="0" fontId="9" fillId="0" borderId="81" xfId="0" applyFont="1" applyBorder="1" applyAlignment="1">
      <alignment horizontal="right" vertical="center"/>
    </xf>
    <xf numFmtId="3" fontId="9" fillId="0" borderId="96" xfId="0" applyNumberFormat="1" applyFont="1" applyBorder="1" applyAlignment="1">
      <alignment horizontal="right" vertical="center"/>
    </xf>
    <xf numFmtId="3" fontId="9" fillId="0" borderId="113" xfId="0" applyNumberFormat="1" applyFont="1" applyBorder="1" applyAlignment="1">
      <alignment horizontal="right" vertical="center"/>
    </xf>
    <xf numFmtId="3" fontId="9" fillId="0" borderId="115" xfId="0" applyNumberFormat="1" applyFont="1" applyBorder="1" applyAlignment="1">
      <alignment horizontal="right" vertical="center"/>
    </xf>
    <xf numFmtId="3" fontId="9" fillId="0" borderId="34" xfId="0" applyNumberFormat="1" applyFont="1" applyBorder="1" applyAlignment="1">
      <alignment horizontal="right" vertical="center"/>
    </xf>
    <xf numFmtId="3" fontId="9" fillId="0" borderId="48" xfId="0" applyNumberFormat="1" applyFont="1" applyBorder="1" applyAlignment="1">
      <alignment horizontal="right" vertical="center"/>
    </xf>
    <xf numFmtId="3" fontId="4" fillId="2" borderId="89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Border="1" applyAlignment="1">
      <alignment horizontal="right" vertical="center"/>
    </xf>
    <xf numFmtId="0" fontId="4" fillId="4" borderId="31" xfId="0" applyFont="1" applyFill="1" applyBorder="1" applyAlignment="1">
      <alignment horizontal="right" vertical="center"/>
    </xf>
    <xf numFmtId="0" fontId="0" fillId="0" borderId="121" xfId="0" applyBorder="1"/>
    <xf numFmtId="0" fontId="0" fillId="0" borderId="122" xfId="0" applyBorder="1"/>
    <xf numFmtId="0" fontId="0" fillId="0" borderId="124" xfId="0" applyBorder="1"/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6" fillId="13" borderId="57" xfId="0" applyNumberFormat="1" applyFont="1" applyFill="1" applyBorder="1" applyAlignment="1">
      <alignment horizontal="right" vertical="center"/>
    </xf>
    <xf numFmtId="166" fontId="6" fillId="13" borderId="62" xfId="0" applyNumberFormat="1" applyFont="1" applyFill="1" applyBorder="1" applyAlignment="1">
      <alignment horizontal="right" vertical="center"/>
    </xf>
    <xf numFmtId="166" fontId="6" fillId="13" borderId="60" xfId="0" applyNumberFormat="1" applyFont="1" applyFill="1" applyBorder="1" applyAlignment="1">
      <alignment horizontal="right" vertical="center"/>
    </xf>
    <xf numFmtId="166" fontId="6" fillId="13" borderId="58" xfId="0" applyNumberFormat="1" applyFont="1" applyFill="1" applyBorder="1" applyAlignment="1">
      <alignment horizontal="right" vertical="center"/>
    </xf>
    <xf numFmtId="166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4" fillId="2" borderId="63" xfId="1" applyNumberFormat="1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>
      <alignment horizontal="left" vertical="center" wrapText="1"/>
    </xf>
    <xf numFmtId="0" fontId="50" fillId="3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3" fontId="51" fillId="14" borderId="10" xfId="0" applyNumberFormat="1" applyFont="1" applyFill="1" applyBorder="1" applyAlignment="1">
      <alignment vertical="center"/>
    </xf>
    <xf numFmtId="3" fontId="52" fillId="2" borderId="50" xfId="0" applyNumberFormat="1" applyFont="1" applyFill="1" applyBorder="1" applyAlignment="1" applyProtection="1">
      <alignment horizontal="center" vertical="center"/>
      <protection locked="0"/>
    </xf>
    <xf numFmtId="0" fontId="53" fillId="3" borderId="3" xfId="0" applyFont="1" applyFill="1" applyBorder="1" applyAlignment="1">
      <alignment vertical="center" wrapText="1"/>
    </xf>
    <xf numFmtId="0" fontId="54" fillId="0" borderId="51" xfId="0" applyFont="1" applyBorder="1" applyAlignment="1">
      <alignment horizontal="center" vertical="center"/>
    </xf>
    <xf numFmtId="0" fontId="53" fillId="3" borderId="4" xfId="0" applyFont="1" applyFill="1" applyBorder="1" applyAlignment="1">
      <alignment horizontal="left" vertical="center" wrapText="1"/>
    </xf>
    <xf numFmtId="0" fontId="54" fillId="0" borderId="34" xfId="0" applyFont="1" applyBorder="1" applyAlignment="1">
      <alignment horizontal="center" vertical="center"/>
    </xf>
    <xf numFmtId="0" fontId="53" fillId="3" borderId="3" xfId="0" applyFont="1" applyFill="1" applyBorder="1" applyAlignment="1">
      <alignment horizontal="left" vertical="center" wrapText="1"/>
    </xf>
    <xf numFmtId="0" fontId="53" fillId="3" borderId="0" xfId="0" applyFont="1" applyFill="1" applyAlignment="1">
      <alignment vertical="center" wrapText="1"/>
    </xf>
    <xf numFmtId="0" fontId="54" fillId="0" borderId="52" xfId="0" applyFont="1" applyBorder="1" applyAlignment="1">
      <alignment horizontal="center" vertical="center"/>
    </xf>
    <xf numFmtId="0" fontId="52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/>
    <xf numFmtId="0" fontId="34" fillId="0" borderId="126" xfId="0" applyFont="1" applyBorder="1" applyAlignment="1">
      <alignment horizontal="left"/>
    </xf>
    <xf numFmtId="3" fontId="9" fillId="0" borderId="105" xfId="0" applyNumberFormat="1" applyFont="1" applyBorder="1" applyAlignment="1">
      <alignment horizontal="right" vertical="center"/>
    </xf>
    <xf numFmtId="3" fontId="9" fillId="0" borderId="108" xfId="0" applyNumberFormat="1" applyFont="1" applyBorder="1" applyAlignment="1">
      <alignment horizontal="right" vertical="center"/>
    </xf>
    <xf numFmtId="3" fontId="9" fillId="0" borderId="97" xfId="0" applyNumberFormat="1" applyFont="1" applyBorder="1" applyAlignment="1">
      <alignment horizontal="right" vertical="center"/>
    </xf>
    <xf numFmtId="3" fontId="9" fillId="0" borderId="116" xfId="0" applyNumberFormat="1" applyFont="1" applyBorder="1" applyAlignment="1">
      <alignment horizontal="right" vertical="center"/>
    </xf>
    <xf numFmtId="3" fontId="9" fillId="0" borderId="73" xfId="0" applyNumberFormat="1" applyFont="1" applyBorder="1" applyAlignment="1">
      <alignment horizontal="right" vertical="center"/>
    </xf>
    <xf numFmtId="3" fontId="9" fillId="0" borderId="109" xfId="0" applyNumberFormat="1" applyFont="1" applyBorder="1" applyAlignment="1">
      <alignment horizontal="right" vertical="center"/>
    </xf>
    <xf numFmtId="3" fontId="9" fillId="0" borderId="104" xfId="0" applyNumberFormat="1" applyFont="1" applyBorder="1" applyAlignment="1">
      <alignment horizontal="right" vertical="center"/>
    </xf>
    <xf numFmtId="3" fontId="9" fillId="0" borderId="53" xfId="0" applyNumberFormat="1" applyFont="1" applyBorder="1" applyAlignment="1">
      <alignment horizontal="right" vertical="center"/>
    </xf>
    <xf numFmtId="3" fontId="9" fillId="0" borderId="112" xfId="0" applyNumberFormat="1" applyFont="1" applyBorder="1" applyAlignment="1">
      <alignment horizontal="right" vertical="center"/>
    </xf>
    <xf numFmtId="3" fontId="4" fillId="2" borderId="78" xfId="0" applyNumberFormat="1" applyFont="1" applyFill="1" applyBorder="1" applyAlignment="1" applyProtection="1">
      <alignment horizontal="right" vertical="center"/>
      <protection locked="0"/>
    </xf>
    <xf numFmtId="3" fontId="4" fillId="2" borderId="15" xfId="0" applyNumberFormat="1" applyFont="1" applyFill="1" applyBorder="1" applyAlignment="1" applyProtection="1">
      <alignment horizontal="right" vertical="center"/>
      <protection locked="0"/>
    </xf>
    <xf numFmtId="3" fontId="4" fillId="2" borderId="103" xfId="0" applyNumberFormat="1" applyFont="1" applyFill="1" applyBorder="1" applyAlignment="1" applyProtection="1">
      <alignment horizontal="right" vertical="center"/>
      <protection locked="0"/>
    </xf>
    <xf numFmtId="3" fontId="9" fillId="0" borderId="39" xfId="0" applyNumberFormat="1" applyFont="1" applyBorder="1" applyAlignment="1">
      <alignment horizontal="right" vertical="center"/>
    </xf>
    <xf numFmtId="3" fontId="9" fillId="0" borderId="43" xfId="0" applyNumberFormat="1" applyFont="1" applyBorder="1" applyAlignment="1">
      <alignment horizontal="right" vertical="center"/>
    </xf>
    <xf numFmtId="3" fontId="9" fillId="0" borderId="80" xfId="0" applyNumberFormat="1" applyFont="1" applyBorder="1" applyAlignment="1">
      <alignment horizontal="right" vertical="center"/>
    </xf>
    <xf numFmtId="3" fontId="4" fillId="2" borderId="33" xfId="0" applyNumberFormat="1" applyFont="1" applyFill="1" applyBorder="1" applyAlignment="1" applyProtection="1">
      <alignment horizontal="right" vertical="center"/>
      <protection locked="0"/>
    </xf>
    <xf numFmtId="3" fontId="4" fillId="2" borderId="79" xfId="0" applyNumberFormat="1" applyFont="1" applyFill="1" applyBorder="1" applyAlignment="1" applyProtection="1">
      <alignment horizontal="right" vertical="center"/>
      <protection locked="0"/>
    </xf>
    <xf numFmtId="0" fontId="9" fillId="0" borderId="45" xfId="0" applyFont="1" applyBorder="1" applyAlignment="1">
      <alignment horizontal="right" vertical="center"/>
    </xf>
    <xf numFmtId="0" fontId="55" fillId="2" borderId="10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127" xfId="0" applyFont="1" applyBorder="1" applyAlignment="1">
      <alignment horizontal="left"/>
    </xf>
    <xf numFmtId="0" fontId="34" fillId="0" borderId="105" xfId="0" applyFont="1" applyBorder="1" applyAlignment="1">
      <alignment horizontal="left"/>
    </xf>
    <xf numFmtId="0" fontId="33" fillId="0" borderId="128" xfId="0" applyFont="1" applyBorder="1" applyAlignment="1">
      <alignment horizontal="left"/>
    </xf>
    <xf numFmtId="168" fontId="56" fillId="13" borderId="39" xfId="0" applyNumberFormat="1" applyFont="1" applyFill="1" applyBorder="1" applyAlignment="1">
      <alignment horizontal="left" vertical="center"/>
    </xf>
    <xf numFmtId="168" fontId="56" fillId="13" borderId="40" xfId="0" applyNumberFormat="1" applyFont="1" applyFill="1" applyBorder="1" applyAlignment="1">
      <alignment horizontal="left" vertical="center"/>
    </xf>
    <xf numFmtId="168" fontId="56" fillId="13" borderId="82" xfId="0" applyNumberFormat="1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43" fillId="2" borderId="8" xfId="0" applyFont="1" applyFill="1" applyBorder="1" applyAlignment="1">
      <alignment vertical="center"/>
    </xf>
    <xf numFmtId="0" fontId="43" fillId="2" borderId="29" xfId="0" applyFont="1" applyFill="1" applyBorder="1" applyAlignment="1">
      <alignment vertical="center"/>
    </xf>
    <xf numFmtId="168" fontId="6" fillId="13" borderId="54" xfId="0" applyNumberFormat="1" applyFont="1" applyFill="1" applyBorder="1" applyAlignment="1">
      <alignment horizontal="left" vertical="center"/>
    </xf>
    <xf numFmtId="168" fontId="6" fillId="13" borderId="59" xfId="0" applyNumberFormat="1" applyFont="1" applyFill="1" applyBorder="1" applyAlignment="1">
      <alignment horizontal="left" vertical="center"/>
    </xf>
    <xf numFmtId="168" fontId="6" fillId="13" borderId="55" xfId="0" applyNumberFormat="1" applyFont="1" applyFill="1" applyBorder="1" applyAlignment="1">
      <alignment horizontal="left" vertical="center"/>
    </xf>
    <xf numFmtId="0" fontId="8" fillId="13" borderId="13" xfId="0" applyFont="1" applyFill="1" applyBorder="1" applyAlignment="1">
      <alignment vertical="center" wrapText="1"/>
    </xf>
    <xf numFmtId="0" fontId="8" fillId="13" borderId="0" xfId="0" applyFont="1" applyFill="1" applyAlignment="1">
      <alignment vertical="center" wrapText="1"/>
    </xf>
    <xf numFmtId="0" fontId="8" fillId="13" borderId="117" xfId="0" applyFont="1" applyFill="1" applyBorder="1" applyAlignment="1">
      <alignment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5" fillId="0" borderId="10" xfId="3" applyFont="1" applyBorder="1" applyAlignment="1" applyProtection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1" fillId="0" borderId="123" xfId="0" applyFont="1" applyBorder="1" applyAlignment="1">
      <alignment horizontal="center"/>
    </xf>
    <xf numFmtId="0" fontId="11" fillId="0" borderId="120" xfId="0" applyFont="1" applyBorder="1" applyAlignment="1">
      <alignment horizontal="center"/>
    </xf>
    <xf numFmtId="0" fontId="41" fillId="2" borderId="14" xfId="0" applyFont="1" applyFill="1" applyBorder="1" applyAlignment="1">
      <alignment horizontal="center" vertical="center" textRotation="90"/>
    </xf>
    <xf numFmtId="0" fontId="41" fillId="2" borderId="0" xfId="0" applyFont="1" applyFill="1" applyAlignment="1">
      <alignment horizontal="center" vertical="center" textRotation="90"/>
    </xf>
    <xf numFmtId="0" fontId="44" fillId="2" borderId="0" xfId="0" applyFont="1" applyFill="1" applyAlignment="1">
      <alignment horizontal="center" vertical="center" textRotation="90"/>
    </xf>
    <xf numFmtId="0" fontId="33" fillId="0" borderId="98" xfId="0" applyFont="1" applyBorder="1" applyAlignment="1">
      <alignment horizontal="left" vertical="center" wrapText="1"/>
    </xf>
    <xf numFmtId="0" fontId="33" fillId="0" borderId="99" xfId="0" applyFont="1" applyBorder="1" applyAlignment="1">
      <alignment horizontal="left" vertical="center" wrapText="1"/>
    </xf>
    <xf numFmtId="0" fontId="33" fillId="0" borderId="100" xfId="0" applyFont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>
      <alignment horizontal="center" vertical="center" wrapText="1"/>
    </xf>
    <xf numFmtId="0" fontId="46" fillId="2" borderId="24" xfId="0" applyFont="1" applyFill="1" applyBorder="1" applyAlignment="1">
      <alignment horizontal="center" vertical="center"/>
    </xf>
    <xf numFmtId="0" fontId="46" fillId="2" borderId="19" xfId="0" applyFont="1" applyFill="1" applyBorder="1" applyAlignment="1">
      <alignment horizontal="center" vertical="center"/>
    </xf>
    <xf numFmtId="0" fontId="46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4" fillId="2" borderId="27" xfId="0" applyFont="1" applyFill="1" applyBorder="1" applyAlignment="1">
      <alignment horizontal="center" vertical="center" textRotation="90"/>
    </xf>
    <xf numFmtId="0" fontId="44" fillId="2" borderId="30" xfId="0" applyFont="1" applyFill="1" applyBorder="1" applyAlignment="1">
      <alignment horizontal="center" vertical="center" textRotation="90"/>
    </xf>
    <xf numFmtId="0" fontId="44" fillId="2" borderId="18" xfId="0" applyFont="1" applyFill="1" applyBorder="1" applyAlignment="1">
      <alignment horizontal="center" vertical="center" textRotation="90"/>
    </xf>
    <xf numFmtId="0" fontId="34" fillId="0" borderId="15" xfId="0" applyFont="1" applyBorder="1" applyAlignment="1">
      <alignment horizontal="justify" vertical="center" wrapText="1"/>
    </xf>
    <xf numFmtId="0" fontId="34" fillId="0" borderId="16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5" fillId="2" borderId="71" xfId="0" applyFont="1" applyFill="1" applyBorder="1" applyAlignment="1">
      <alignment horizontal="center" vertical="center"/>
    </xf>
    <xf numFmtId="0" fontId="45" fillId="2" borderId="16" xfId="0" applyFont="1" applyFill="1" applyBorder="1" applyAlignment="1">
      <alignment horizontal="center" vertical="center"/>
    </xf>
    <xf numFmtId="0" fontId="45" fillId="2" borderId="125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 textRotation="90"/>
    </xf>
    <xf numFmtId="0" fontId="4" fillId="2" borderId="78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left" vertical="center"/>
    </xf>
    <xf numFmtId="0" fontId="44" fillId="2" borderId="23" xfId="0" applyFont="1" applyFill="1" applyBorder="1" applyAlignment="1">
      <alignment horizontal="center" vertical="center"/>
    </xf>
    <xf numFmtId="0" fontId="44" fillId="2" borderId="22" xfId="0" applyFont="1" applyFill="1" applyBorder="1" applyAlignment="1">
      <alignment horizontal="center" vertical="center"/>
    </xf>
    <xf numFmtId="0" fontId="44" fillId="2" borderId="7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5" fillId="2" borderId="1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</cellXfs>
  <cellStyles count="37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Euro" xfId="2" xr:uid="{00000000-0005-0000-0000-000006000000}"/>
    <cellStyle name="Footnote" xfId="12" xr:uid="{00000000-0005-0000-0000-000007000000}"/>
    <cellStyle name="Good" xfId="13" xr:uid="{00000000-0005-0000-0000-000008000000}"/>
    <cellStyle name="Heading" xfId="14" xr:uid="{00000000-0005-0000-0000-000009000000}"/>
    <cellStyle name="Heading (user)" xfId="15" xr:uid="{00000000-0005-0000-0000-00000A000000}"/>
    <cellStyle name="Heading 1" xfId="16" xr:uid="{00000000-0005-0000-0000-00000B000000}"/>
    <cellStyle name="Heading 2" xfId="17" xr:uid="{00000000-0005-0000-0000-00000C000000}"/>
    <cellStyle name="Heading1" xfId="18" xr:uid="{00000000-0005-0000-0000-00000D000000}"/>
    <cellStyle name="Hipervínculo" xfId="3" builtinId="8"/>
    <cellStyle name="Hipervínculo 2" xfId="34" xr:uid="{00000000-0005-0000-0000-00000F000000}"/>
    <cellStyle name="Millares" xfId="36" builtinId="3"/>
    <cellStyle name="Millares 2" xfId="27" xr:uid="{00000000-0005-0000-0000-000010000000}"/>
    <cellStyle name="Millares 3" xfId="26" xr:uid="{00000000-0005-0000-0000-000011000000}"/>
    <cellStyle name="Moneda 2" xfId="29" xr:uid="{00000000-0005-0000-0000-000012000000}"/>
    <cellStyle name="Moneda 3" xfId="28" xr:uid="{00000000-0005-0000-0000-000013000000}"/>
    <cellStyle name="Neutral 2" xfId="5" xr:uid="{00000000-0005-0000-0000-000014000000}"/>
    <cellStyle name="Normal" xfId="0" builtinId="0"/>
    <cellStyle name="Normal 2" xfId="4" xr:uid="{00000000-0005-0000-0000-000016000000}"/>
    <cellStyle name="Normal 2 2" xfId="35" xr:uid="{00000000-0005-0000-0000-000017000000}"/>
    <cellStyle name="Normal 2 3" xfId="30" xr:uid="{00000000-0005-0000-0000-000018000000}"/>
    <cellStyle name="Normal 3" xfId="31" xr:uid="{00000000-0005-0000-0000-000019000000}"/>
    <cellStyle name="Normal 4" xfId="32" xr:uid="{00000000-0005-0000-0000-00001A000000}"/>
    <cellStyle name="Normal 5" xfId="25" xr:uid="{00000000-0005-0000-0000-00001B000000}"/>
    <cellStyle name="Note" xfId="19" xr:uid="{00000000-0005-0000-0000-00001C000000}"/>
    <cellStyle name="Porcentaje" xfId="1" builtinId="5"/>
    <cellStyle name="Porcentaje 2" xfId="33" xr:uid="{00000000-0005-0000-0000-00001E000000}"/>
    <cellStyle name="Result" xfId="20" xr:uid="{00000000-0005-0000-0000-00001F000000}"/>
    <cellStyle name="Result2" xfId="21" xr:uid="{00000000-0005-0000-0000-000020000000}"/>
    <cellStyle name="Status" xfId="22" xr:uid="{00000000-0005-0000-0000-000021000000}"/>
    <cellStyle name="Text" xfId="23" xr:uid="{00000000-0005-0000-0000-000022000000}"/>
    <cellStyle name="Warning" xfId="24" xr:uid="{00000000-0005-0000-0000-00002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647698</xdr:colOff>
      <xdr:row>0</xdr:row>
      <xdr:rowOff>114299</xdr:rowOff>
    </xdr:from>
    <xdr:to>
      <xdr:col>18</xdr:col>
      <xdr:colOff>209549</xdr:colOff>
      <xdr:row>8</xdr:row>
      <xdr:rowOff>47624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7698" y="114299"/>
          <a:ext cx="13277851" cy="14573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</xdr:txBody>
    </xdr:sp>
    <xdr:clientData/>
  </xdr:twoCellAnchor>
  <xdr:twoCellAnchor editAs="oneCell">
    <xdr:from>
      <xdr:col>0</xdr:col>
      <xdr:colOff>719260</xdr:colOff>
      <xdr:row>0</xdr:row>
      <xdr:rowOff>194164</xdr:rowOff>
    </xdr:from>
    <xdr:to>
      <xdr:col>2</xdr:col>
      <xdr:colOff>293077</xdr:colOff>
      <xdr:row>7</xdr:row>
      <xdr:rowOff>103555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19260" y="194164"/>
          <a:ext cx="1088048" cy="127708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598366</xdr:colOff>
      <xdr:row>9</xdr:row>
      <xdr:rowOff>24423</xdr:rowOff>
    </xdr:from>
    <xdr:to>
      <xdr:col>18</xdr:col>
      <xdr:colOff>219809</xdr:colOff>
      <xdr:row>12</xdr:row>
      <xdr:rowOff>170962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8366" y="1782885"/>
          <a:ext cx="13249520" cy="7326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257175</xdr:colOff>
      <xdr:row>4</xdr:row>
      <xdr:rowOff>114300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2001" y="190500"/>
          <a:ext cx="7877174" cy="6858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 editAs="oneCell">
    <xdr:from>
      <xdr:col>1</xdr:col>
      <xdr:colOff>123826</xdr:colOff>
      <xdr:row>5</xdr:row>
      <xdr:rowOff>38100</xdr:rowOff>
    </xdr:from>
    <xdr:to>
      <xdr:col>11</xdr:col>
      <xdr:colOff>142283</xdr:colOff>
      <xdr:row>6</xdr:row>
      <xdr:rowOff>180975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85826" y="990600"/>
          <a:ext cx="763845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13</xdr:col>
      <xdr:colOff>533400</xdr:colOff>
      <xdr:row>4</xdr:row>
      <xdr:rowOff>28575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9144000" y="381000"/>
          <a:ext cx="1295400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6</xdr:col>
      <xdr:colOff>38100</xdr:colOff>
      <xdr:row>4</xdr:row>
      <xdr:rowOff>114300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62001" y="190500"/>
          <a:ext cx="6000749" cy="6858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 editAs="oneCell">
    <xdr:from>
      <xdr:col>1</xdr:col>
      <xdr:colOff>66675</xdr:colOff>
      <xdr:row>5</xdr:row>
      <xdr:rowOff>38100</xdr:rowOff>
    </xdr:from>
    <xdr:to>
      <xdr:col>6</xdr:col>
      <xdr:colOff>38100</xdr:colOff>
      <xdr:row>6</xdr:row>
      <xdr:rowOff>180975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28675" y="990600"/>
          <a:ext cx="593407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Gasto total en peritajes </a:t>
          </a:r>
        </a:p>
      </xdr:txBody>
    </xdr:sp>
    <xdr:clientData/>
  </xdr:twoCellAnchor>
  <xdr:twoCellAnchor>
    <xdr:from>
      <xdr:col>6</xdr:col>
      <xdr:colOff>390524</xdr:colOff>
      <xdr:row>1</xdr:row>
      <xdr:rowOff>76200</xdr:rowOff>
    </xdr:from>
    <xdr:to>
      <xdr:col>7</xdr:col>
      <xdr:colOff>647700</xdr:colOff>
      <xdr:row>3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8639174" y="266700"/>
          <a:ext cx="1019176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1</xdr:row>
      <xdr:rowOff>0</xdr:rowOff>
    </xdr:from>
    <xdr:to>
      <xdr:col>25</xdr:col>
      <xdr:colOff>4322054</xdr:colOff>
      <xdr:row>4</xdr:row>
      <xdr:rowOff>161925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36083" y="190500"/>
          <a:ext cx="35665834" cy="7334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 editAs="oneCell">
    <xdr:from>
      <xdr:col>1</xdr:col>
      <xdr:colOff>52917</xdr:colOff>
      <xdr:row>5</xdr:row>
      <xdr:rowOff>38100</xdr:rowOff>
    </xdr:from>
    <xdr:to>
      <xdr:col>25</xdr:col>
      <xdr:colOff>4258554</xdr:colOff>
      <xdr:row>7</xdr:row>
      <xdr:rowOff>100263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14917" y="990600"/>
          <a:ext cx="35623500" cy="443163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de peritajes</a:t>
          </a:r>
        </a:p>
      </xdr:txBody>
    </xdr:sp>
    <xdr:clientData/>
  </xdr:twoCellAnchor>
  <xdr:twoCellAnchor>
    <xdr:from>
      <xdr:col>26</xdr:col>
      <xdr:colOff>140924</xdr:colOff>
      <xdr:row>1</xdr:row>
      <xdr:rowOff>158750</xdr:rowOff>
    </xdr:from>
    <xdr:to>
      <xdr:col>27</xdr:col>
      <xdr:colOff>518582</xdr:colOff>
      <xdr:row>4</xdr:row>
      <xdr:rowOff>18382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flipH="1">
          <a:off x="38897091" y="349250"/>
          <a:ext cx="1139658" cy="43113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1</xdr:row>
      <xdr:rowOff>0</xdr:rowOff>
    </xdr:from>
    <xdr:to>
      <xdr:col>10</xdr:col>
      <xdr:colOff>723900</xdr:colOff>
      <xdr:row>4</xdr:row>
      <xdr:rowOff>171450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85801" y="190500"/>
          <a:ext cx="8467724" cy="7429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 editAs="oneCell">
    <xdr:from>
      <xdr:col>0</xdr:col>
      <xdr:colOff>685801</xdr:colOff>
      <xdr:row>5</xdr:row>
      <xdr:rowOff>38100</xdr:rowOff>
    </xdr:from>
    <xdr:to>
      <xdr:col>10</xdr:col>
      <xdr:colOff>728168</xdr:colOff>
      <xdr:row>7</xdr:row>
      <xdr:rowOff>47625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85801" y="990600"/>
          <a:ext cx="8471992" cy="3905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Peritajes realizados por equipos propios</a:t>
          </a:r>
        </a:p>
      </xdr:txBody>
    </xdr:sp>
    <xdr:clientData/>
  </xdr:twoCellAnchor>
  <xdr:twoCellAnchor>
    <xdr:from>
      <xdr:col>66</xdr:col>
      <xdr:colOff>114300</xdr:colOff>
      <xdr:row>0</xdr:row>
      <xdr:rowOff>152400</xdr:rowOff>
    </xdr:from>
    <xdr:to>
      <xdr:col>67</xdr:col>
      <xdr:colOff>647700</xdr:colOff>
      <xdr:row>2</xdr:row>
      <xdr:rowOff>180975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51215925" y="152400"/>
          <a:ext cx="1295400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685798</xdr:colOff>
      <xdr:row>1</xdr:row>
      <xdr:rowOff>0</xdr:rowOff>
    </xdr:from>
    <xdr:to>
      <xdr:col>22</xdr:col>
      <xdr:colOff>857250</xdr:colOff>
      <xdr:row>4</xdr:row>
      <xdr:rowOff>152400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C7207FC-B9AB-403D-BA0D-C070D272B8C4}"/>
            </a:ext>
          </a:extLst>
        </xdr:cNvPr>
        <xdr:cNvSpPr/>
      </xdr:nvSpPr>
      <xdr:spPr>
        <a:xfrm>
          <a:off x="685798" y="190500"/>
          <a:ext cx="25136477" cy="723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 editAs="oneCell">
    <xdr:from>
      <xdr:col>0</xdr:col>
      <xdr:colOff>666749</xdr:colOff>
      <xdr:row>5</xdr:row>
      <xdr:rowOff>9525</xdr:rowOff>
    </xdr:from>
    <xdr:to>
      <xdr:col>22</xdr:col>
      <xdr:colOff>876300</xdr:colOff>
      <xdr:row>6</xdr:row>
      <xdr:rowOff>152400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5EE1C881-0CF8-4C8B-A335-730FCA078E7F}"/>
            </a:ext>
          </a:extLst>
        </xdr:cNvPr>
        <xdr:cNvSpPr/>
      </xdr:nvSpPr>
      <xdr:spPr>
        <a:xfrm>
          <a:off x="666749" y="962025"/>
          <a:ext cx="251745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Designación de peritos</a:t>
          </a:r>
        </a:p>
      </xdr:txBody>
    </xdr:sp>
    <xdr:clientData/>
  </xdr:twoCellAnchor>
  <xdr:twoCellAnchor>
    <xdr:from>
      <xdr:col>23</xdr:col>
      <xdr:colOff>219075</xdr:colOff>
      <xdr:row>0</xdr:row>
      <xdr:rowOff>161925</xdr:rowOff>
    </xdr:from>
    <xdr:to>
      <xdr:col>24</xdr:col>
      <xdr:colOff>304800</xdr:colOff>
      <xdr:row>3</xdr:row>
      <xdr:rowOff>0</xdr:rowOff>
    </xdr:to>
    <xdr:sp macro="" textlink="">
      <xdr:nvSpPr>
        <xdr:cNvPr id="4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DCAE8-D5A1-41EF-B9D5-1D3354EB5326}"/>
            </a:ext>
          </a:extLst>
        </xdr:cNvPr>
        <xdr:cNvSpPr/>
      </xdr:nvSpPr>
      <xdr:spPr>
        <a:xfrm flipH="1">
          <a:off x="28860750" y="161925"/>
          <a:ext cx="847725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6:R30"/>
  <sheetViews>
    <sheetView tabSelected="1" zoomScale="78" zoomScaleNormal="78" workbookViewId="0"/>
  </sheetViews>
  <sheetFormatPr baseColWidth="10" defaultColWidth="11.42578125" defaultRowHeight="15" x14ac:dyDescent="0.25"/>
  <cols>
    <col min="1" max="16384" width="11.42578125" style="9"/>
  </cols>
  <sheetData>
    <row r="16" spans="3:18" ht="19.5" x14ac:dyDescent="0.25">
      <c r="C16" s="7" t="s">
        <v>53</v>
      </c>
      <c r="D16" s="7"/>
      <c r="E16" s="7"/>
      <c r="F16" s="7"/>
      <c r="G16" s="7"/>
      <c r="H16" s="7"/>
      <c r="J16" s="11"/>
      <c r="K16" s="11"/>
      <c r="L16" s="11"/>
      <c r="M16" s="11"/>
      <c r="N16" s="11"/>
      <c r="O16" s="11"/>
      <c r="P16" s="11"/>
      <c r="Q16" s="11"/>
      <c r="R16" s="11"/>
    </row>
    <row r="17" spans="3:18" ht="19.5" x14ac:dyDescent="0.25">
      <c r="D17" s="7"/>
      <c r="E17" s="7"/>
      <c r="F17" s="7"/>
      <c r="G17" s="7"/>
      <c r="H17" s="7"/>
      <c r="I17" s="7"/>
      <c r="J17" s="11"/>
      <c r="K17" s="11"/>
      <c r="L17" s="11"/>
      <c r="M17" s="11"/>
      <c r="N17" s="11"/>
      <c r="O17" s="11"/>
      <c r="P17" s="11"/>
      <c r="Q17" s="11"/>
      <c r="R17" s="11"/>
    </row>
    <row r="18" spans="3:18" ht="19.5" x14ac:dyDescent="0.25">
      <c r="D18" s="237" t="s">
        <v>80</v>
      </c>
      <c r="E18" s="237"/>
      <c r="F18" s="237"/>
      <c r="G18" s="237"/>
      <c r="H18" s="237"/>
      <c r="I18" s="237"/>
      <c r="J18" s="11"/>
      <c r="K18" s="11"/>
      <c r="L18" s="11"/>
      <c r="M18" s="11"/>
      <c r="N18" s="11"/>
      <c r="O18" s="11"/>
      <c r="P18" s="11"/>
      <c r="Q18" s="11"/>
      <c r="R18" s="11"/>
    </row>
    <row r="19" spans="3:18" ht="19.5" x14ac:dyDescent="0.25">
      <c r="D19" s="7"/>
      <c r="E19" s="7"/>
      <c r="F19" s="7"/>
      <c r="G19" s="7"/>
      <c r="H19" s="7"/>
      <c r="I19" s="7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9.5" x14ac:dyDescent="0.25">
      <c r="D20" s="237" t="s">
        <v>66</v>
      </c>
      <c r="E20" s="237"/>
      <c r="F20" s="237"/>
      <c r="G20" s="237"/>
      <c r="H20" s="237"/>
      <c r="I20" s="237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9.5" x14ac:dyDescent="0.25">
      <c r="D21" s="7"/>
      <c r="E21" s="7"/>
      <c r="F21" s="7"/>
      <c r="G21" s="7"/>
      <c r="H21" s="7"/>
      <c r="I21" s="7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9.5" x14ac:dyDescent="0.25">
      <c r="D22" s="237" t="s">
        <v>81</v>
      </c>
      <c r="E22" s="237"/>
      <c r="F22" s="237"/>
      <c r="G22" s="237"/>
      <c r="H22" s="237"/>
      <c r="I22" s="237"/>
      <c r="J22" s="237"/>
      <c r="K22" s="237"/>
      <c r="L22" s="11"/>
      <c r="M22" s="11"/>
      <c r="N22" s="11"/>
      <c r="O22" s="11"/>
      <c r="P22" s="11"/>
      <c r="Q22" s="11"/>
      <c r="R22" s="11"/>
    </row>
    <row r="23" spans="3:18" ht="19.5" x14ac:dyDescent="0.25">
      <c r="D23" s="7"/>
      <c r="E23" s="7"/>
      <c r="F23" s="7"/>
      <c r="G23" s="7"/>
      <c r="H23" s="7"/>
      <c r="I23" s="7"/>
      <c r="J23" s="7"/>
      <c r="K23" s="7"/>
      <c r="L23" s="11"/>
      <c r="M23" s="11"/>
      <c r="N23" s="11"/>
      <c r="O23" s="11"/>
      <c r="P23" s="11"/>
      <c r="Q23" s="11"/>
      <c r="R23" s="11"/>
    </row>
    <row r="24" spans="3:18" ht="19.5" x14ac:dyDescent="0.25">
      <c r="D24" s="237" t="s">
        <v>83</v>
      </c>
      <c r="E24" s="237"/>
      <c r="F24" s="237"/>
      <c r="G24" s="237"/>
      <c r="H24" s="237"/>
      <c r="I24" s="237"/>
      <c r="J24" s="237"/>
      <c r="K24" s="237"/>
      <c r="L24" s="11"/>
      <c r="M24" s="11"/>
      <c r="N24" s="11"/>
      <c r="O24" s="11"/>
      <c r="P24" s="11"/>
      <c r="Q24" s="11"/>
      <c r="R24" s="11"/>
    </row>
    <row r="25" spans="3:18" ht="19.5" x14ac:dyDescent="0.25">
      <c r="D25" s="7"/>
      <c r="E25" s="7"/>
      <c r="F25" s="7"/>
      <c r="G25" s="7"/>
      <c r="H25" s="7"/>
      <c r="I25" s="7"/>
      <c r="J25" s="11"/>
      <c r="K25" s="11"/>
      <c r="L25" s="11"/>
      <c r="M25" s="11"/>
      <c r="N25" s="11"/>
      <c r="O25" s="11"/>
      <c r="P25" s="11"/>
      <c r="Q25" s="11"/>
      <c r="R25" s="11"/>
    </row>
    <row r="30" spans="3:18" ht="23.25" x14ac:dyDescent="0.35">
      <c r="C30" s="8" t="s">
        <v>118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mergeCells count="4">
    <mergeCell ref="D18:I18"/>
    <mergeCell ref="D20:I20"/>
    <mergeCell ref="D22:K22"/>
    <mergeCell ref="D24:K24"/>
  </mergeCells>
  <hyperlinks>
    <hyperlink ref="C16:H16" location="Fuente!A1" display="Fuente" xr:uid="{00000000-0004-0000-0000-000000000000}"/>
    <hyperlink ref="D20:I20" location="'Solicitudes de Peritajes'!A1" display="Solicitudes de peritajes" xr:uid="{00000000-0004-0000-0000-000001000000}"/>
    <hyperlink ref="D24:I24" location="'Designación de peritos'!A1" display="4. Designación de peritos" xr:uid="{00000000-0004-0000-0000-000002000000}"/>
    <hyperlink ref="D18:I18" location="'Gasto en Total en Peritajes'!A1" display="Gasto Total en Peritajes" xr:uid="{00000000-0004-0000-0000-000003000000}"/>
    <hyperlink ref="D22:I22" location="'Peritajes Equipos Propios'!A1" display="Peritajes Realizados por Equipos propios" xr:uid="{00000000-0004-0000-0000-000005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3:K21"/>
  <sheetViews>
    <sheetView workbookViewId="0"/>
  </sheetViews>
  <sheetFormatPr baseColWidth="10" defaultColWidth="11.42578125" defaultRowHeight="15" x14ac:dyDescent="0.25"/>
  <cols>
    <col min="1" max="16384" width="11.42578125" style="9"/>
  </cols>
  <sheetData>
    <row r="13" spans="3:11" ht="18" x14ac:dyDescent="0.25">
      <c r="C13" s="12" t="s">
        <v>96</v>
      </c>
    </row>
    <row r="15" spans="3:11" ht="15" customHeight="1" x14ac:dyDescent="0.25">
      <c r="D15" s="238" t="s">
        <v>0</v>
      </c>
      <c r="E15" s="238"/>
      <c r="F15" s="238"/>
      <c r="G15" s="238"/>
      <c r="H15" s="238"/>
      <c r="I15" s="238"/>
      <c r="J15" s="238"/>
      <c r="K15" s="10"/>
    </row>
    <row r="16" spans="3:11" ht="15" customHeight="1" x14ac:dyDescent="0.25">
      <c r="D16" s="238"/>
      <c r="E16" s="238"/>
      <c r="F16" s="238"/>
      <c r="G16" s="238"/>
      <c r="H16" s="238"/>
      <c r="I16" s="238"/>
      <c r="J16" s="238"/>
      <c r="K16" s="10"/>
    </row>
    <row r="17" spans="4:11" ht="15" customHeight="1" x14ac:dyDescent="0.25">
      <c r="D17" s="238"/>
      <c r="E17" s="238"/>
      <c r="F17" s="238"/>
      <c r="G17" s="238"/>
      <c r="H17" s="238"/>
      <c r="I17" s="238"/>
      <c r="J17" s="238"/>
      <c r="K17" s="10"/>
    </row>
    <row r="18" spans="4:11" ht="15" customHeight="1" x14ac:dyDescent="0.25">
      <c r="D18" s="238"/>
      <c r="E18" s="238"/>
      <c r="F18" s="238"/>
      <c r="G18" s="238"/>
      <c r="H18" s="238"/>
      <c r="I18" s="238"/>
      <c r="J18" s="238"/>
      <c r="K18" s="10"/>
    </row>
    <row r="19" spans="4:11" ht="15" customHeight="1" x14ac:dyDescent="0.25">
      <c r="E19" s="169"/>
      <c r="F19" s="38"/>
      <c r="G19" s="38"/>
    </row>
    <row r="20" spans="4:11" x14ac:dyDescent="0.25">
      <c r="D20" s="32"/>
      <c r="E20" s="239" t="s">
        <v>119</v>
      </c>
      <c r="F20" s="240"/>
      <c r="G20" s="240"/>
      <c r="H20" s="171"/>
    </row>
    <row r="21" spans="4:11" x14ac:dyDescent="0.25">
      <c r="E21" s="170"/>
      <c r="F21" s="33"/>
      <c r="G21" s="33"/>
    </row>
  </sheetData>
  <mergeCells count="2">
    <mergeCell ref="D15:J18"/>
    <mergeCell ref="E20:G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M43"/>
  <sheetViews>
    <sheetView showGridLines="0" workbookViewId="0"/>
  </sheetViews>
  <sheetFormatPr baseColWidth="10" defaultColWidth="11.42578125" defaultRowHeight="15" x14ac:dyDescent="0.25"/>
  <cols>
    <col min="1" max="2" width="11.42578125" style="9"/>
    <col min="3" max="3" width="25" style="9" customWidth="1"/>
    <col min="4" max="4" width="22.85546875" style="9" bestFit="1" customWidth="1"/>
    <col min="5" max="5" width="15.5703125" style="9" bestFit="1" customWidth="1"/>
    <col min="6" max="6" width="14.5703125" style="9" customWidth="1"/>
    <col min="7" max="7" width="11.42578125" style="9"/>
    <col min="8" max="8" width="12.7109375" style="9" bestFit="1" customWidth="1"/>
    <col min="9" max="9" width="24.140625" style="9" customWidth="1"/>
    <col min="10" max="10" width="17.42578125" style="9" customWidth="1"/>
    <col min="11" max="12" width="11.42578125" style="9"/>
    <col min="13" max="13" width="14.85546875" style="9" bestFit="1" customWidth="1"/>
    <col min="14" max="16384" width="11.42578125" style="9"/>
  </cols>
  <sheetData>
    <row r="5" spans="2:13" x14ac:dyDescent="0.25">
      <c r="M5" s="14"/>
    </row>
    <row r="6" spans="2:13" x14ac:dyDescent="0.25">
      <c r="M6" s="14"/>
    </row>
    <row r="7" spans="2:13" x14ac:dyDescent="0.25">
      <c r="M7" s="14"/>
    </row>
    <row r="8" spans="2:13" x14ac:dyDescent="0.25">
      <c r="M8" s="14"/>
    </row>
    <row r="9" spans="2:13" ht="30.75" thickBot="1" x14ac:dyDescent="0.3">
      <c r="B9"/>
      <c r="C9" s="13" t="s">
        <v>87</v>
      </c>
      <c r="D9" s="157" t="s">
        <v>164</v>
      </c>
      <c r="E9" s="157" t="s">
        <v>34</v>
      </c>
      <c r="F9" s="158" t="s">
        <v>10</v>
      </c>
      <c r="G9" s="30"/>
      <c r="M9" s="14"/>
    </row>
    <row r="10" spans="2:13" ht="18.95" customHeight="1" thickBot="1" x14ac:dyDescent="0.3">
      <c r="B10" s="243" t="s">
        <v>76</v>
      </c>
      <c r="C10" s="227" t="s">
        <v>42</v>
      </c>
      <c r="D10" s="173">
        <v>1584185.7299999997</v>
      </c>
      <c r="E10" s="61">
        <v>8584147</v>
      </c>
      <c r="F10" s="65">
        <f t="shared" ref="F10:F18" si="0">+D10/E10</f>
        <v>0.18454783334907937</v>
      </c>
      <c r="G10" s="30"/>
      <c r="J10" s="15"/>
      <c r="M10" s="14"/>
    </row>
    <row r="11" spans="2:13" ht="18.95" customHeight="1" thickBot="1" x14ac:dyDescent="0.3">
      <c r="B11" s="243"/>
      <c r="C11" s="227" t="s">
        <v>1</v>
      </c>
      <c r="D11" s="173">
        <v>208536.22999999998</v>
      </c>
      <c r="E11" s="61">
        <v>1341289</v>
      </c>
      <c r="F11" s="65">
        <f t="shared" si="0"/>
        <v>0.15547449505662089</v>
      </c>
      <c r="G11" s="30"/>
      <c r="J11" s="15"/>
      <c r="M11" s="14"/>
    </row>
    <row r="12" spans="2:13" ht="18.95" customHeight="1" thickBot="1" x14ac:dyDescent="0.3">
      <c r="B12" s="243"/>
      <c r="C12" s="227" t="s">
        <v>2</v>
      </c>
      <c r="D12" s="173">
        <v>59818.780000000006</v>
      </c>
      <c r="E12" s="61">
        <v>1006060</v>
      </c>
      <c r="F12" s="65">
        <f t="shared" si="0"/>
        <v>5.9458461721964902E-2</v>
      </c>
      <c r="G12" s="30"/>
      <c r="J12" s="15"/>
      <c r="M12" s="14"/>
    </row>
    <row r="13" spans="2:13" ht="18.95" customHeight="1" thickBot="1" x14ac:dyDescent="0.3">
      <c r="B13" s="243"/>
      <c r="C13" s="227" t="s">
        <v>3</v>
      </c>
      <c r="D13" s="173">
        <v>2786959.91</v>
      </c>
      <c r="E13" s="61">
        <v>2213016</v>
      </c>
      <c r="F13" s="65">
        <f t="shared" si="0"/>
        <v>1.2593491913298414</v>
      </c>
      <c r="G13" s="30"/>
      <c r="J13" s="15"/>
      <c r="K13" s="16"/>
      <c r="L13" s="16"/>
      <c r="M13" s="14"/>
    </row>
    <row r="14" spans="2:13" ht="18.95" customHeight="1" thickBot="1" x14ac:dyDescent="0.3">
      <c r="B14" s="243"/>
      <c r="C14" s="227" t="s">
        <v>4</v>
      </c>
      <c r="D14" s="173">
        <v>60638</v>
      </c>
      <c r="E14" s="61">
        <v>588387</v>
      </c>
      <c r="F14" s="65">
        <f t="shared" si="0"/>
        <v>0.10305802133629736</v>
      </c>
      <c r="G14" s="30"/>
      <c r="H14" s="17"/>
      <c r="J14" s="15"/>
      <c r="M14" s="14"/>
    </row>
    <row r="15" spans="2:13" ht="18.95" customHeight="1" thickBot="1" x14ac:dyDescent="0.3">
      <c r="B15" s="243"/>
      <c r="C15" s="227" t="s">
        <v>5</v>
      </c>
      <c r="D15" s="173">
        <v>950812.26</v>
      </c>
      <c r="E15" s="61">
        <v>7901963</v>
      </c>
      <c r="F15" s="65">
        <f t="shared" si="0"/>
        <v>0.12032608353139593</v>
      </c>
      <c r="G15" s="30"/>
      <c r="H15" s="17"/>
      <c r="J15" s="15"/>
      <c r="M15" s="14"/>
    </row>
    <row r="16" spans="2:13" ht="18.95" customHeight="1" thickBot="1" x14ac:dyDescent="0.3">
      <c r="B16" s="243"/>
      <c r="C16" s="227" t="s">
        <v>33</v>
      </c>
      <c r="D16" s="173">
        <v>453994</v>
      </c>
      <c r="E16" s="61">
        <v>5216195</v>
      </c>
      <c r="F16" s="65">
        <f t="shared" si="0"/>
        <v>8.7035473175370165E-2</v>
      </c>
      <c r="G16" s="30"/>
      <c r="J16" s="15"/>
      <c r="M16" s="14"/>
    </row>
    <row r="17" spans="2:13" ht="18.95" customHeight="1" thickBot="1" x14ac:dyDescent="0.3">
      <c r="B17" s="243"/>
      <c r="C17" s="227" t="s">
        <v>6</v>
      </c>
      <c r="D17" s="173">
        <v>524589.68999999994</v>
      </c>
      <c r="E17" s="61">
        <v>2699424</v>
      </c>
      <c r="F17" s="65">
        <f t="shared" si="0"/>
        <v>0.19433393568405702</v>
      </c>
      <c r="G17" s="30"/>
      <c r="J17" s="15"/>
      <c r="M17" s="18"/>
    </row>
    <row r="18" spans="2:13" ht="18.95" customHeight="1" thickBot="1" x14ac:dyDescent="0.3">
      <c r="B18" s="243"/>
      <c r="C18" s="227" t="s">
        <v>7</v>
      </c>
      <c r="D18" s="173">
        <v>259269.43</v>
      </c>
      <c r="E18" s="61">
        <v>6871903</v>
      </c>
      <c r="F18" s="65">
        <f t="shared" si="0"/>
        <v>3.7728912937216953E-2</v>
      </c>
      <c r="G18" s="30"/>
      <c r="J18" s="15"/>
      <c r="L18" s="19"/>
    </row>
    <row r="19" spans="2:13" ht="18.95" customHeight="1" thickBot="1" x14ac:dyDescent="0.3">
      <c r="B19" s="243"/>
      <c r="C19" s="227" t="s">
        <v>8</v>
      </c>
      <c r="D19" s="173">
        <v>79309.42</v>
      </c>
      <c r="E19" s="61">
        <v>672155</v>
      </c>
      <c r="F19" s="65">
        <f t="shared" ref="F19:F28" si="1">+D19/E19</f>
        <v>0.11799275464736556</v>
      </c>
      <c r="G19" s="30"/>
      <c r="J19" s="15"/>
    </row>
    <row r="20" spans="2:13" ht="18.95" customHeight="1" thickBot="1" x14ac:dyDescent="0.3">
      <c r="B20" s="243"/>
      <c r="C20" s="227" t="s">
        <v>43</v>
      </c>
      <c r="D20" s="173">
        <v>102466.8</v>
      </c>
      <c r="E20" s="61">
        <v>2216302</v>
      </c>
      <c r="F20" s="65">
        <f t="shared" si="1"/>
        <v>4.6233229947904214E-2</v>
      </c>
      <c r="G20" s="30"/>
      <c r="J20" s="15"/>
      <c r="L20" s="16"/>
    </row>
    <row r="21" spans="2:13" ht="18.95" customHeight="1" thickBot="1" x14ac:dyDescent="0.3">
      <c r="B21" s="243"/>
      <c r="C21" s="63" t="s">
        <v>171</v>
      </c>
      <c r="D21" s="174" t="s">
        <v>84</v>
      </c>
      <c r="E21" s="64">
        <v>322282</v>
      </c>
      <c r="F21" s="65" t="e">
        <f t="shared" si="1"/>
        <v>#VALUE!</v>
      </c>
      <c r="G21" s="30"/>
      <c r="H21" s="20"/>
      <c r="J21" s="15"/>
    </row>
    <row r="22" spans="2:13" ht="18.95" customHeight="1" thickBot="1" x14ac:dyDescent="0.3">
      <c r="B22" s="241" t="s">
        <v>69</v>
      </c>
      <c r="C22" s="228" t="s">
        <v>163</v>
      </c>
      <c r="D22" s="175">
        <v>17536.41</v>
      </c>
      <c r="E22" s="62">
        <v>1209906</v>
      </c>
      <c r="F22" s="65">
        <f t="shared" si="1"/>
        <v>1.449402680869423E-2</v>
      </c>
      <c r="G22" s="30"/>
      <c r="J22" s="15"/>
    </row>
    <row r="23" spans="2:13" ht="18.95" customHeight="1" thickBot="1" x14ac:dyDescent="0.3">
      <c r="B23" s="242"/>
      <c r="C23" s="227" t="s">
        <v>165</v>
      </c>
      <c r="D23" s="173">
        <v>121557.02</v>
      </c>
      <c r="E23" s="61">
        <v>2084086</v>
      </c>
      <c r="F23" s="65">
        <f t="shared" si="1"/>
        <v>5.8326297475248146E-2</v>
      </c>
      <c r="G23" s="30"/>
      <c r="J23" s="15"/>
    </row>
    <row r="24" spans="2:13" ht="18.95" customHeight="1" thickBot="1" x14ac:dyDescent="0.3">
      <c r="B24" s="242"/>
      <c r="C24" s="227" t="s">
        <v>120</v>
      </c>
      <c r="D24" s="173">
        <v>119886.26</v>
      </c>
      <c r="E24" s="61">
        <v>2383703</v>
      </c>
      <c r="F24" s="65">
        <f t="shared" si="1"/>
        <v>5.0294126407526438E-2</v>
      </c>
      <c r="G24" s="30"/>
      <c r="H24" s="20"/>
      <c r="J24" s="15"/>
    </row>
    <row r="25" spans="2:13" ht="18.95" customHeight="1" thickBot="1" x14ac:dyDescent="0.3">
      <c r="B25" s="242"/>
      <c r="C25" s="227" t="s">
        <v>90</v>
      </c>
      <c r="D25" s="173">
        <v>16060.34</v>
      </c>
      <c r="E25" s="61">
        <v>83052</v>
      </c>
      <c r="F25" s="65">
        <f t="shared" si="1"/>
        <v>0.19337692048355248</v>
      </c>
      <c r="G25" s="30"/>
      <c r="J25" s="15"/>
    </row>
    <row r="26" spans="2:13" ht="18.95" customHeight="1" thickBot="1" x14ac:dyDescent="0.3">
      <c r="B26" s="242"/>
      <c r="C26" s="227" t="s">
        <v>73</v>
      </c>
      <c r="D26" s="173">
        <v>129430.66</v>
      </c>
      <c r="E26" s="61">
        <v>1054306</v>
      </c>
      <c r="F26" s="65">
        <f t="shared" si="1"/>
        <v>0.12276384654929404</v>
      </c>
      <c r="G26" s="30"/>
      <c r="J26" s="15"/>
    </row>
    <row r="27" spans="2:13" ht="18.95" customHeight="1" thickBot="1" x14ac:dyDescent="0.3">
      <c r="B27" s="242"/>
      <c r="C27" s="227" t="s">
        <v>91</v>
      </c>
      <c r="D27" s="173">
        <v>5134</v>
      </c>
      <c r="E27" s="61">
        <v>85493</v>
      </c>
      <c r="F27" s="65">
        <f t="shared" si="1"/>
        <v>6.0051700139192685E-2</v>
      </c>
      <c r="G27" s="30"/>
      <c r="J27" s="15"/>
    </row>
    <row r="28" spans="2:13" ht="18.95" customHeight="1" thickBot="1" x14ac:dyDescent="0.3">
      <c r="B28" s="242"/>
      <c r="C28" s="227" t="s">
        <v>74</v>
      </c>
      <c r="D28" s="173">
        <v>131817.97</v>
      </c>
      <c r="E28" s="61">
        <v>1551692</v>
      </c>
      <c r="F28" s="65">
        <f t="shared" si="1"/>
        <v>8.4951117876485793E-2</v>
      </c>
      <c r="G28" s="30"/>
      <c r="J28" s="15"/>
    </row>
    <row r="29" spans="2:13" ht="18.95" customHeight="1" thickBot="1" x14ac:dyDescent="0.3">
      <c r="B29" s="242"/>
      <c r="C29" s="229" t="s">
        <v>116</v>
      </c>
      <c r="D29" s="176">
        <v>7758.45</v>
      </c>
      <c r="E29" s="104" t="s">
        <v>84</v>
      </c>
      <c r="F29" s="104" t="s">
        <v>84</v>
      </c>
      <c r="G29" s="30"/>
      <c r="J29" s="15"/>
    </row>
    <row r="30" spans="2:13" ht="32.25" customHeight="1" thickBot="1" x14ac:dyDescent="0.3">
      <c r="B30"/>
      <c r="C30" s="60" t="s">
        <v>9</v>
      </c>
      <c r="D30" s="177">
        <f>SUM(D10:D21)</f>
        <v>7070580.2499999991</v>
      </c>
      <c r="E30" s="172">
        <f>SUM(E10:E28)</f>
        <v>48085361</v>
      </c>
      <c r="F30" s="178">
        <f>+D30/E30</f>
        <v>0.14704226198904899</v>
      </c>
      <c r="G30" s="30"/>
      <c r="J30" s="15"/>
    </row>
    <row r="31" spans="2:13" ht="46.5" customHeight="1" x14ac:dyDescent="0.25">
      <c r="C31" s="244"/>
      <c r="D31" s="245"/>
      <c r="E31" s="245"/>
      <c r="F31" s="246"/>
      <c r="J31" s="15"/>
    </row>
    <row r="32" spans="2:13" ht="13.5" customHeight="1" x14ac:dyDescent="0.25">
      <c r="C32" s="236" t="s">
        <v>172</v>
      </c>
      <c r="D32" s="234"/>
      <c r="E32" s="234"/>
      <c r="F32" s="235"/>
      <c r="J32" s="15"/>
    </row>
    <row r="33" spans="3:10" x14ac:dyDescent="0.25">
      <c r="C33" s="23" t="s">
        <v>122</v>
      </c>
      <c r="J33" s="15"/>
    </row>
    <row r="34" spans="3:10" x14ac:dyDescent="0.25">
      <c r="E34" s="15"/>
      <c r="J34" s="15"/>
    </row>
    <row r="35" spans="3:10" ht="22.5" customHeight="1" x14ac:dyDescent="0.25">
      <c r="E35" s="15"/>
      <c r="J35" s="15"/>
    </row>
    <row r="36" spans="3:10" ht="24.75" customHeight="1" x14ac:dyDescent="0.25"/>
    <row r="42" spans="3:10" x14ac:dyDescent="0.25">
      <c r="E42" s="15"/>
    </row>
    <row r="43" spans="3:10" x14ac:dyDescent="0.25">
      <c r="E43" s="15"/>
    </row>
  </sheetData>
  <mergeCells count="3">
    <mergeCell ref="B22:B29"/>
    <mergeCell ref="B10:B21"/>
    <mergeCell ref="C31:F31"/>
  </mergeCells>
  <pageMargins left="0.7" right="0.7" top="0.75" bottom="0.75" header="0.3" footer="0.3"/>
  <pageSetup paperSize="9" orientation="portrait" verticalDpi="300" r:id="rId1"/>
  <ignoredErrors>
    <ignoredError sqref="E30:F3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Z75"/>
  <sheetViews>
    <sheetView zoomScale="94" zoomScaleNormal="94" workbookViewId="0"/>
  </sheetViews>
  <sheetFormatPr baseColWidth="10" defaultColWidth="11.42578125" defaultRowHeight="15" x14ac:dyDescent="0.25"/>
  <cols>
    <col min="1" max="1" width="11.42578125" style="9"/>
    <col min="2" max="2" width="89.7109375" style="9" customWidth="1"/>
    <col min="3" max="3" width="15.85546875" style="9" customWidth="1"/>
    <col min="4" max="4" width="13.140625" style="9" customWidth="1"/>
    <col min="5" max="5" width="11.42578125" style="81"/>
    <col min="6" max="6" width="11.42578125" style="9"/>
    <col min="7" max="7" width="12.28515625" style="9" customWidth="1"/>
    <col min="8" max="8" width="14.42578125" style="9" customWidth="1"/>
    <col min="9" max="9" width="16.42578125" style="9" customWidth="1"/>
    <col min="10" max="10" width="22.42578125" style="9" customWidth="1"/>
    <col min="11" max="11" width="19.5703125" style="9" customWidth="1"/>
    <col min="12" max="12" width="11.42578125" style="9"/>
    <col min="13" max="13" width="18.5703125" style="9" customWidth="1"/>
    <col min="14" max="14" width="18.28515625" style="9" customWidth="1"/>
    <col min="15" max="15" width="15.42578125" style="9" customWidth="1"/>
    <col min="16" max="16" width="16.7109375" style="9" customWidth="1"/>
    <col min="17" max="18" width="16.5703125" style="9" customWidth="1"/>
    <col min="19" max="19" width="19.28515625" style="9" customWidth="1"/>
    <col min="20" max="21" width="16.5703125" style="9" customWidth="1"/>
    <col min="22" max="23" width="14.7109375" style="9" customWidth="1"/>
    <col min="24" max="24" width="25.85546875" style="9" customWidth="1"/>
    <col min="25" max="25" width="23.42578125" style="9" customWidth="1"/>
    <col min="26" max="26" width="66.28515625" style="9" bestFit="1" customWidth="1"/>
    <col min="27" max="16384" width="11.42578125" style="9"/>
  </cols>
  <sheetData>
    <row r="10" spans="2:26" ht="49.5" customHeight="1" thickBot="1" x14ac:dyDescent="0.3">
      <c r="C10" s="32"/>
      <c r="D10" s="254" t="s">
        <v>77</v>
      </c>
      <c r="E10" s="255"/>
      <c r="F10" s="255"/>
      <c r="G10" s="255"/>
      <c r="H10" s="255"/>
      <c r="I10" s="255"/>
      <c r="J10" s="255"/>
      <c r="K10" s="255"/>
      <c r="L10" s="255"/>
      <c r="M10" s="255"/>
      <c r="N10" s="256"/>
      <c r="O10" s="254" t="s">
        <v>69</v>
      </c>
      <c r="P10" s="255"/>
      <c r="Q10" s="255"/>
      <c r="R10" s="255"/>
      <c r="S10" s="255"/>
      <c r="T10" s="255"/>
      <c r="U10" s="255"/>
      <c r="V10" s="255"/>
      <c r="W10" s="256"/>
      <c r="X10" s="77" t="s">
        <v>78</v>
      </c>
    </row>
    <row r="11" spans="2:26" ht="54.75" customHeight="1" x14ac:dyDescent="0.25">
      <c r="B11" s="6" t="s">
        <v>12</v>
      </c>
      <c r="C11" s="6" t="s">
        <v>54</v>
      </c>
      <c r="D11" s="31" t="s">
        <v>42</v>
      </c>
      <c r="E11" s="47" t="s">
        <v>1</v>
      </c>
      <c r="F11" s="31" t="s">
        <v>2</v>
      </c>
      <c r="G11" s="31" t="s">
        <v>3</v>
      </c>
      <c r="H11" s="31" t="s">
        <v>134</v>
      </c>
      <c r="I11" s="31" t="s">
        <v>5</v>
      </c>
      <c r="J11" s="47" t="s">
        <v>135</v>
      </c>
      <c r="K11" s="31" t="s">
        <v>136</v>
      </c>
      <c r="L11" s="31" t="s">
        <v>7</v>
      </c>
      <c r="M11" s="31" t="s">
        <v>43</v>
      </c>
      <c r="N11" s="107" t="s">
        <v>11</v>
      </c>
      <c r="O11" s="31" t="s">
        <v>137</v>
      </c>
      <c r="P11" s="31" t="s">
        <v>167</v>
      </c>
      <c r="Q11" s="213" t="s">
        <v>166</v>
      </c>
      <c r="R11" s="31" t="s">
        <v>88</v>
      </c>
      <c r="S11" s="31" t="s">
        <v>90</v>
      </c>
      <c r="T11" s="31" t="s">
        <v>138</v>
      </c>
      <c r="U11" s="47" t="s">
        <v>91</v>
      </c>
      <c r="V11" s="47" t="s">
        <v>74</v>
      </c>
      <c r="W11" s="214" t="s">
        <v>116</v>
      </c>
      <c r="X11" s="215" t="s">
        <v>139</v>
      </c>
      <c r="Y11" s="31" t="s">
        <v>65</v>
      </c>
    </row>
    <row r="12" spans="2:26" ht="18" customHeight="1" x14ac:dyDescent="0.25">
      <c r="B12" s="24" t="s">
        <v>13</v>
      </c>
      <c r="C12" s="25" t="s">
        <v>55</v>
      </c>
      <c r="D12" s="194">
        <v>22121</v>
      </c>
      <c r="E12" s="144">
        <v>1</v>
      </c>
      <c r="F12" s="150">
        <v>155</v>
      </c>
      <c r="G12" s="150">
        <v>4159</v>
      </c>
      <c r="H12" s="150" t="s">
        <v>84</v>
      </c>
      <c r="I12" s="150">
        <v>12886</v>
      </c>
      <c r="J12" s="145" t="s">
        <v>84</v>
      </c>
      <c r="K12" s="195" t="s">
        <v>84</v>
      </c>
      <c r="L12" s="150">
        <v>7</v>
      </c>
      <c r="M12" s="150">
        <v>213</v>
      </c>
      <c r="N12" s="151" t="s">
        <v>84</v>
      </c>
      <c r="O12" s="196" t="s">
        <v>84</v>
      </c>
      <c r="P12" s="196" t="s">
        <v>84</v>
      </c>
      <c r="Q12" s="161">
        <v>11</v>
      </c>
      <c r="R12" s="150" t="s">
        <v>84</v>
      </c>
      <c r="S12" s="150" t="s">
        <v>84</v>
      </c>
      <c r="T12" s="150">
        <v>86</v>
      </c>
      <c r="U12" s="150">
        <v>10</v>
      </c>
      <c r="V12" s="144" t="s">
        <v>84</v>
      </c>
      <c r="W12" s="149" t="s">
        <v>84</v>
      </c>
      <c r="X12" s="197">
        <v>830</v>
      </c>
      <c r="Y12" s="25" t="s">
        <v>67</v>
      </c>
      <c r="Z12" s="24" t="s">
        <v>13</v>
      </c>
    </row>
    <row r="13" spans="2:26" ht="18" customHeight="1" x14ac:dyDescent="0.25">
      <c r="B13" s="24" t="s">
        <v>14</v>
      </c>
      <c r="C13" s="25" t="s">
        <v>56</v>
      </c>
      <c r="D13" s="86">
        <v>5099</v>
      </c>
      <c r="E13" s="144">
        <v>1</v>
      </c>
      <c r="F13" s="144">
        <v>62</v>
      </c>
      <c r="G13" s="144">
        <v>143</v>
      </c>
      <c r="H13" s="150" t="s">
        <v>84</v>
      </c>
      <c r="I13" s="144">
        <v>3420</v>
      </c>
      <c r="J13" s="144" t="s">
        <v>84</v>
      </c>
      <c r="K13" s="144" t="s">
        <v>84</v>
      </c>
      <c r="L13" s="144">
        <v>21</v>
      </c>
      <c r="M13" s="144">
        <v>45</v>
      </c>
      <c r="N13" s="149" t="s">
        <v>84</v>
      </c>
      <c r="O13" s="198" t="s">
        <v>84</v>
      </c>
      <c r="P13" s="198" t="s">
        <v>84</v>
      </c>
      <c r="Q13" s="162">
        <v>14</v>
      </c>
      <c r="R13" s="144" t="s">
        <v>84</v>
      </c>
      <c r="S13" s="144" t="s">
        <v>84</v>
      </c>
      <c r="T13" s="144">
        <v>42</v>
      </c>
      <c r="U13" s="144" t="s">
        <v>84</v>
      </c>
      <c r="V13" s="144" t="s">
        <v>84</v>
      </c>
      <c r="W13" s="149" t="s">
        <v>84</v>
      </c>
      <c r="X13" s="66">
        <v>8</v>
      </c>
      <c r="Y13" s="25" t="s">
        <v>92</v>
      </c>
      <c r="Z13" s="24" t="s">
        <v>14</v>
      </c>
    </row>
    <row r="14" spans="2:26" ht="18" customHeight="1" x14ac:dyDescent="0.25">
      <c r="B14" s="24" t="s">
        <v>15</v>
      </c>
      <c r="C14" s="25" t="s">
        <v>57</v>
      </c>
      <c r="D14" s="199">
        <v>41</v>
      </c>
      <c r="E14" s="148" t="s">
        <v>84</v>
      </c>
      <c r="F14" s="148">
        <v>1</v>
      </c>
      <c r="G14" s="148">
        <v>176</v>
      </c>
      <c r="H14" s="150" t="s">
        <v>84</v>
      </c>
      <c r="I14" s="148">
        <v>7</v>
      </c>
      <c r="J14" s="148" t="s">
        <v>84</v>
      </c>
      <c r="K14" s="148" t="s">
        <v>84</v>
      </c>
      <c r="L14" s="148">
        <v>8</v>
      </c>
      <c r="M14" s="144">
        <v>8</v>
      </c>
      <c r="N14" s="149" t="s">
        <v>84</v>
      </c>
      <c r="O14" s="198" t="s">
        <v>84</v>
      </c>
      <c r="P14" s="198" t="s">
        <v>84</v>
      </c>
      <c r="Q14" s="162" t="s">
        <v>84</v>
      </c>
      <c r="R14" s="144" t="s">
        <v>84</v>
      </c>
      <c r="S14" s="144" t="s">
        <v>84</v>
      </c>
      <c r="T14" s="144">
        <v>23</v>
      </c>
      <c r="U14" s="148" t="s">
        <v>84</v>
      </c>
      <c r="V14" s="144" t="s">
        <v>84</v>
      </c>
      <c r="W14" s="149" t="s">
        <v>84</v>
      </c>
      <c r="X14" s="66" t="s">
        <v>84</v>
      </c>
      <c r="Y14" s="25" t="s">
        <v>92</v>
      </c>
      <c r="Z14" s="24" t="s">
        <v>15</v>
      </c>
    </row>
    <row r="15" spans="2:26" ht="18" customHeight="1" x14ac:dyDescent="0.25">
      <c r="B15" s="24" t="s">
        <v>16</v>
      </c>
      <c r="C15" s="147" t="s">
        <v>58</v>
      </c>
      <c r="D15" s="144">
        <v>8</v>
      </c>
      <c r="E15" s="144" t="s">
        <v>84</v>
      </c>
      <c r="F15" s="144">
        <v>7</v>
      </c>
      <c r="G15" s="144">
        <v>6</v>
      </c>
      <c r="H15" s="150" t="s">
        <v>84</v>
      </c>
      <c r="I15" s="144">
        <v>2</v>
      </c>
      <c r="J15" s="148" t="s">
        <v>84</v>
      </c>
      <c r="K15" s="144" t="s">
        <v>84</v>
      </c>
      <c r="L15" s="144">
        <v>1</v>
      </c>
      <c r="M15" s="79">
        <v>7</v>
      </c>
      <c r="N15" s="79" t="s">
        <v>84</v>
      </c>
      <c r="O15" s="198" t="s">
        <v>84</v>
      </c>
      <c r="P15" s="198" t="s">
        <v>84</v>
      </c>
      <c r="Q15" s="162" t="s">
        <v>84</v>
      </c>
      <c r="R15" s="144" t="s">
        <v>84</v>
      </c>
      <c r="S15" s="144" t="s">
        <v>84</v>
      </c>
      <c r="T15" s="144">
        <v>0</v>
      </c>
      <c r="U15" s="144" t="s">
        <v>84</v>
      </c>
      <c r="V15" s="144" t="s">
        <v>84</v>
      </c>
      <c r="W15" s="149" t="s">
        <v>84</v>
      </c>
      <c r="X15" s="66" t="s">
        <v>84</v>
      </c>
      <c r="Y15" s="25" t="s">
        <v>93</v>
      </c>
      <c r="Z15" s="24" t="s">
        <v>16</v>
      </c>
    </row>
    <row r="16" spans="2:26" ht="18" customHeight="1" x14ac:dyDescent="0.25">
      <c r="B16" s="24" t="s">
        <v>17</v>
      </c>
      <c r="C16" s="25" t="s">
        <v>59</v>
      </c>
      <c r="D16" s="86">
        <v>196</v>
      </c>
      <c r="E16" s="144">
        <v>2</v>
      </c>
      <c r="F16" s="144">
        <v>5</v>
      </c>
      <c r="G16" s="144">
        <v>9</v>
      </c>
      <c r="H16" s="150" t="s">
        <v>84</v>
      </c>
      <c r="I16" s="144">
        <v>8</v>
      </c>
      <c r="J16" s="148" t="s">
        <v>84</v>
      </c>
      <c r="K16" s="144" t="s">
        <v>84</v>
      </c>
      <c r="L16" s="144">
        <v>3</v>
      </c>
      <c r="M16" s="144">
        <v>4</v>
      </c>
      <c r="N16" s="149" t="s">
        <v>84</v>
      </c>
      <c r="O16" s="198" t="s">
        <v>84</v>
      </c>
      <c r="P16" s="198" t="s">
        <v>84</v>
      </c>
      <c r="Q16" s="162" t="s">
        <v>84</v>
      </c>
      <c r="R16" s="144" t="s">
        <v>84</v>
      </c>
      <c r="S16" s="144" t="s">
        <v>84</v>
      </c>
      <c r="T16" s="144">
        <v>37</v>
      </c>
      <c r="U16" s="144" t="s">
        <v>84</v>
      </c>
      <c r="V16" s="144" t="s">
        <v>84</v>
      </c>
      <c r="W16" s="149" t="s">
        <v>84</v>
      </c>
      <c r="X16" s="66">
        <v>6</v>
      </c>
      <c r="Y16" s="25" t="s">
        <v>92</v>
      </c>
      <c r="Z16" s="24" t="s">
        <v>17</v>
      </c>
    </row>
    <row r="17" spans="2:26" ht="18" customHeight="1" x14ac:dyDescent="0.25">
      <c r="B17" s="24" t="s">
        <v>18</v>
      </c>
      <c r="C17" s="25" t="s">
        <v>60</v>
      </c>
      <c r="D17" s="200">
        <v>733</v>
      </c>
      <c r="E17" s="79">
        <v>4</v>
      </c>
      <c r="F17" s="79">
        <v>10</v>
      </c>
      <c r="G17" s="79">
        <v>14</v>
      </c>
      <c r="H17" s="150" t="s">
        <v>84</v>
      </c>
      <c r="I17" s="79">
        <v>46</v>
      </c>
      <c r="J17" s="148" t="s">
        <v>84</v>
      </c>
      <c r="K17" s="79" t="s">
        <v>84</v>
      </c>
      <c r="L17" s="79">
        <v>54</v>
      </c>
      <c r="M17" s="79">
        <v>25</v>
      </c>
      <c r="N17" s="153" t="s">
        <v>84</v>
      </c>
      <c r="O17" s="198" t="s">
        <v>84</v>
      </c>
      <c r="P17" s="198" t="s">
        <v>84</v>
      </c>
      <c r="Q17" s="162" t="s">
        <v>84</v>
      </c>
      <c r="R17" s="144" t="s">
        <v>84</v>
      </c>
      <c r="S17" s="144" t="s">
        <v>84</v>
      </c>
      <c r="T17" s="144">
        <v>5</v>
      </c>
      <c r="U17" s="79" t="s">
        <v>84</v>
      </c>
      <c r="V17" s="144" t="s">
        <v>84</v>
      </c>
      <c r="W17" s="149" t="s">
        <v>84</v>
      </c>
      <c r="X17" s="66" t="s">
        <v>84</v>
      </c>
      <c r="Y17" s="25" t="s">
        <v>94</v>
      </c>
      <c r="Z17" s="24" t="s">
        <v>18</v>
      </c>
    </row>
    <row r="18" spans="2:26" ht="21.75" customHeight="1" x14ac:dyDescent="0.25">
      <c r="B18" s="24" t="s">
        <v>19</v>
      </c>
      <c r="C18" s="25" t="s">
        <v>61</v>
      </c>
      <c r="D18" s="86">
        <v>1002</v>
      </c>
      <c r="E18" s="144">
        <v>3</v>
      </c>
      <c r="F18" s="144">
        <v>25</v>
      </c>
      <c r="G18" s="144">
        <v>485</v>
      </c>
      <c r="H18" s="150" t="s">
        <v>84</v>
      </c>
      <c r="I18" s="144">
        <v>82</v>
      </c>
      <c r="J18" s="148" t="s">
        <v>84</v>
      </c>
      <c r="K18" s="144" t="s">
        <v>84</v>
      </c>
      <c r="L18" s="144">
        <v>120</v>
      </c>
      <c r="M18" s="144">
        <v>48</v>
      </c>
      <c r="N18" s="149" t="s">
        <v>84</v>
      </c>
      <c r="O18" s="198" t="s">
        <v>84</v>
      </c>
      <c r="P18" s="198" t="s">
        <v>84</v>
      </c>
      <c r="Q18" s="162" t="s">
        <v>84</v>
      </c>
      <c r="R18" s="144" t="s">
        <v>84</v>
      </c>
      <c r="S18" s="144">
        <v>9</v>
      </c>
      <c r="T18" s="144">
        <v>2</v>
      </c>
      <c r="U18" s="144">
        <v>1</v>
      </c>
      <c r="V18" s="144" t="s">
        <v>84</v>
      </c>
      <c r="W18" s="149">
        <v>3</v>
      </c>
      <c r="X18" s="66">
        <v>2</v>
      </c>
      <c r="Y18" s="25" t="s">
        <v>94</v>
      </c>
      <c r="Z18" s="24" t="s">
        <v>19</v>
      </c>
    </row>
    <row r="19" spans="2:26" ht="18" customHeight="1" x14ac:dyDescent="0.25">
      <c r="B19" s="26" t="s">
        <v>20</v>
      </c>
      <c r="C19" s="25" t="s">
        <v>62</v>
      </c>
      <c r="D19" s="86">
        <v>391</v>
      </c>
      <c r="E19" s="144" t="s">
        <v>84</v>
      </c>
      <c r="F19" s="144">
        <v>11</v>
      </c>
      <c r="G19" s="144">
        <v>82</v>
      </c>
      <c r="H19" s="150" t="s">
        <v>84</v>
      </c>
      <c r="I19" s="144">
        <v>25</v>
      </c>
      <c r="J19" s="148" t="s">
        <v>84</v>
      </c>
      <c r="K19" s="144" t="s">
        <v>84</v>
      </c>
      <c r="L19" s="144">
        <v>19</v>
      </c>
      <c r="M19" s="144">
        <v>25</v>
      </c>
      <c r="N19" s="149" t="s">
        <v>84</v>
      </c>
      <c r="O19" s="198" t="s">
        <v>84</v>
      </c>
      <c r="P19" s="198" t="s">
        <v>84</v>
      </c>
      <c r="Q19" s="162" t="s">
        <v>84</v>
      </c>
      <c r="R19" s="144" t="s">
        <v>84</v>
      </c>
      <c r="S19" s="144" t="s">
        <v>84</v>
      </c>
      <c r="T19" s="144">
        <v>0</v>
      </c>
      <c r="U19" s="144" t="s">
        <v>84</v>
      </c>
      <c r="V19" s="144" t="s">
        <v>84</v>
      </c>
      <c r="W19" s="149" t="s">
        <v>84</v>
      </c>
      <c r="X19" s="66">
        <v>1</v>
      </c>
      <c r="Y19" s="25" t="s">
        <v>92</v>
      </c>
      <c r="Z19" s="26" t="s">
        <v>20</v>
      </c>
    </row>
    <row r="20" spans="2:26" ht="18" customHeight="1" x14ac:dyDescent="0.25">
      <c r="B20" s="24" t="s">
        <v>21</v>
      </c>
      <c r="C20" s="25" t="s">
        <v>59</v>
      </c>
      <c r="D20" s="86">
        <v>556</v>
      </c>
      <c r="E20" s="144">
        <v>1</v>
      </c>
      <c r="F20" s="144">
        <v>12</v>
      </c>
      <c r="G20" s="144">
        <v>8</v>
      </c>
      <c r="H20" s="150" t="s">
        <v>84</v>
      </c>
      <c r="I20" s="144">
        <v>20</v>
      </c>
      <c r="J20" s="148" t="s">
        <v>84</v>
      </c>
      <c r="K20" s="144" t="s">
        <v>84</v>
      </c>
      <c r="L20" s="144">
        <v>5</v>
      </c>
      <c r="M20" s="144">
        <v>5</v>
      </c>
      <c r="N20" s="149" t="s">
        <v>84</v>
      </c>
      <c r="O20" s="198" t="s">
        <v>84</v>
      </c>
      <c r="P20" s="198" t="s">
        <v>84</v>
      </c>
      <c r="Q20" s="162" t="s">
        <v>84</v>
      </c>
      <c r="R20" s="144" t="s">
        <v>84</v>
      </c>
      <c r="S20" s="144" t="s">
        <v>84</v>
      </c>
      <c r="T20" s="144">
        <v>5</v>
      </c>
      <c r="U20" s="144" t="s">
        <v>84</v>
      </c>
      <c r="V20" s="144" t="s">
        <v>84</v>
      </c>
      <c r="W20" s="149" t="s">
        <v>84</v>
      </c>
      <c r="X20" s="66" t="s">
        <v>84</v>
      </c>
      <c r="Y20" s="25" t="s">
        <v>92</v>
      </c>
      <c r="Z20" s="24" t="s">
        <v>21</v>
      </c>
    </row>
    <row r="21" spans="2:26" ht="18" customHeight="1" x14ac:dyDescent="0.25">
      <c r="B21" s="24" t="s">
        <v>22</v>
      </c>
      <c r="C21" s="25" t="s">
        <v>59</v>
      </c>
      <c r="D21" s="86">
        <v>549</v>
      </c>
      <c r="E21" s="144">
        <v>2</v>
      </c>
      <c r="F21" s="144">
        <v>36</v>
      </c>
      <c r="G21" s="144">
        <v>195</v>
      </c>
      <c r="H21" s="150" t="s">
        <v>84</v>
      </c>
      <c r="I21" s="144">
        <v>82</v>
      </c>
      <c r="J21" s="148" t="s">
        <v>84</v>
      </c>
      <c r="K21" s="144" t="s">
        <v>84</v>
      </c>
      <c r="L21" s="144">
        <v>7</v>
      </c>
      <c r="M21" s="144">
        <v>27</v>
      </c>
      <c r="N21" s="149" t="s">
        <v>84</v>
      </c>
      <c r="O21" s="201" t="s">
        <v>84</v>
      </c>
      <c r="P21" s="201" t="s">
        <v>84</v>
      </c>
      <c r="Q21" s="162">
        <v>4</v>
      </c>
      <c r="R21" s="148" t="s">
        <v>84</v>
      </c>
      <c r="S21" s="148" t="s">
        <v>84</v>
      </c>
      <c r="T21" s="148">
        <v>6</v>
      </c>
      <c r="U21" s="144" t="s">
        <v>84</v>
      </c>
      <c r="V21" s="144" t="s">
        <v>84</v>
      </c>
      <c r="W21" s="149" t="s">
        <v>84</v>
      </c>
      <c r="X21" s="66">
        <v>9</v>
      </c>
      <c r="Y21" s="25" t="s">
        <v>93</v>
      </c>
      <c r="Z21" s="24" t="s">
        <v>22</v>
      </c>
    </row>
    <row r="22" spans="2:26" ht="18" customHeight="1" x14ac:dyDescent="0.25">
      <c r="B22" s="24" t="s">
        <v>23</v>
      </c>
      <c r="C22" s="25" t="s">
        <v>63</v>
      </c>
      <c r="D22" s="86">
        <v>26</v>
      </c>
      <c r="E22" s="144">
        <v>5</v>
      </c>
      <c r="F22" s="144" t="s">
        <v>84</v>
      </c>
      <c r="G22" s="144" t="s">
        <v>84</v>
      </c>
      <c r="H22" s="150" t="s">
        <v>84</v>
      </c>
      <c r="I22" s="144">
        <v>0</v>
      </c>
      <c r="J22" s="148" t="s">
        <v>84</v>
      </c>
      <c r="K22" s="144" t="s">
        <v>84</v>
      </c>
      <c r="L22" s="144">
        <v>4</v>
      </c>
      <c r="M22" s="144">
        <v>15</v>
      </c>
      <c r="N22" s="149" t="s">
        <v>84</v>
      </c>
      <c r="O22" s="198" t="s">
        <v>84</v>
      </c>
      <c r="P22" s="198" t="s">
        <v>84</v>
      </c>
      <c r="Q22" s="162" t="s">
        <v>84</v>
      </c>
      <c r="R22" s="144" t="s">
        <v>84</v>
      </c>
      <c r="S22" s="144" t="s">
        <v>84</v>
      </c>
      <c r="T22" s="144">
        <v>4</v>
      </c>
      <c r="U22" s="144" t="s">
        <v>84</v>
      </c>
      <c r="V22" s="144" t="s">
        <v>84</v>
      </c>
      <c r="W22" s="149">
        <v>1</v>
      </c>
      <c r="X22" s="66" t="s">
        <v>84</v>
      </c>
      <c r="Y22" s="25" t="s">
        <v>92</v>
      </c>
      <c r="Z22" s="24" t="s">
        <v>23</v>
      </c>
    </row>
    <row r="23" spans="2:26" ht="18" customHeight="1" x14ac:dyDescent="0.25">
      <c r="B23" s="24" t="s">
        <v>24</v>
      </c>
      <c r="C23" s="25" t="s">
        <v>64</v>
      </c>
      <c r="D23" s="86">
        <v>23</v>
      </c>
      <c r="E23" s="144" t="s">
        <v>84</v>
      </c>
      <c r="F23" s="144" t="s">
        <v>84</v>
      </c>
      <c r="G23" s="144">
        <v>113</v>
      </c>
      <c r="H23" s="150" t="s">
        <v>84</v>
      </c>
      <c r="I23" s="144">
        <v>54</v>
      </c>
      <c r="J23" s="144" t="s">
        <v>84</v>
      </c>
      <c r="K23" s="144" t="s">
        <v>84</v>
      </c>
      <c r="L23" s="144" t="s">
        <v>84</v>
      </c>
      <c r="M23" s="144">
        <v>0</v>
      </c>
      <c r="N23" s="149" t="s">
        <v>84</v>
      </c>
      <c r="O23" s="198" t="s">
        <v>84</v>
      </c>
      <c r="P23" s="198" t="s">
        <v>84</v>
      </c>
      <c r="Q23" s="162" t="s">
        <v>84</v>
      </c>
      <c r="R23" s="144" t="s">
        <v>84</v>
      </c>
      <c r="S23" s="144" t="s">
        <v>84</v>
      </c>
      <c r="T23" s="144">
        <v>0</v>
      </c>
      <c r="U23" s="144">
        <f>-U2</f>
        <v>0</v>
      </c>
      <c r="V23" s="144" t="s">
        <v>84</v>
      </c>
      <c r="W23" s="149" t="s">
        <v>84</v>
      </c>
      <c r="X23" s="66" t="s">
        <v>84</v>
      </c>
      <c r="Y23" s="25" t="s">
        <v>95</v>
      </c>
      <c r="Z23" s="24" t="s">
        <v>24</v>
      </c>
    </row>
    <row r="24" spans="2:26" ht="18" customHeight="1" x14ac:dyDescent="0.25">
      <c r="B24" s="24" t="s">
        <v>25</v>
      </c>
      <c r="C24" s="24"/>
      <c r="D24" s="79">
        <v>49</v>
      </c>
      <c r="E24" s="79">
        <v>1</v>
      </c>
      <c r="F24" s="79" t="s">
        <v>84</v>
      </c>
      <c r="G24" s="79">
        <v>1468</v>
      </c>
      <c r="H24" s="79" t="s">
        <v>84</v>
      </c>
      <c r="I24" s="79">
        <v>37</v>
      </c>
      <c r="J24" s="79" t="s">
        <v>84</v>
      </c>
      <c r="K24" s="79" t="s">
        <v>84</v>
      </c>
      <c r="L24" s="79" t="s">
        <v>84</v>
      </c>
      <c r="M24" s="79">
        <v>52</v>
      </c>
      <c r="N24" s="108" t="s">
        <v>84</v>
      </c>
      <c r="O24" s="79" t="s">
        <v>84</v>
      </c>
      <c r="P24" s="202" t="s">
        <v>84</v>
      </c>
      <c r="Q24" s="163">
        <v>7</v>
      </c>
      <c r="R24" s="79">
        <v>594</v>
      </c>
      <c r="S24" s="79" t="s">
        <v>84</v>
      </c>
      <c r="T24" s="79">
        <v>17</v>
      </c>
      <c r="U24" s="79" t="s">
        <v>84</v>
      </c>
      <c r="V24" s="79" t="s">
        <v>84</v>
      </c>
      <c r="W24" s="149" t="s">
        <v>84</v>
      </c>
      <c r="X24" s="66">
        <v>3</v>
      </c>
      <c r="Y24" s="25" t="s">
        <v>93</v>
      </c>
      <c r="Z24" s="24" t="s">
        <v>68</v>
      </c>
    </row>
    <row r="25" spans="2:26" ht="18" customHeight="1" x14ac:dyDescent="0.25">
      <c r="B25" s="230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2"/>
      <c r="X25" s="66">
        <v>4</v>
      </c>
      <c r="Y25" s="72"/>
      <c r="Z25" s="24" t="s">
        <v>25</v>
      </c>
    </row>
    <row r="26" spans="2:26" ht="18" customHeight="1" x14ac:dyDescent="0.25">
      <c r="B26" s="180" t="s">
        <v>71</v>
      </c>
      <c r="C26" s="24"/>
      <c r="D26" s="90"/>
      <c r="E26" s="90"/>
      <c r="F26" s="90"/>
      <c r="G26" s="90"/>
      <c r="H26" s="182"/>
      <c r="I26" s="90"/>
      <c r="J26" s="90"/>
      <c r="K26" s="90"/>
      <c r="L26" s="90"/>
      <c r="M26" s="90"/>
      <c r="N26" s="106"/>
      <c r="O26" s="57" t="s">
        <v>84</v>
      </c>
      <c r="P26" s="146">
        <v>8</v>
      </c>
      <c r="Q26" s="152" t="s">
        <v>84</v>
      </c>
      <c r="R26" s="146" t="s">
        <v>84</v>
      </c>
      <c r="S26" s="146" t="s">
        <v>84</v>
      </c>
      <c r="T26" s="146" t="s">
        <v>84</v>
      </c>
      <c r="U26" s="152" t="s">
        <v>84</v>
      </c>
      <c r="V26" s="146" t="s">
        <v>84</v>
      </c>
      <c r="W26" s="154" t="s">
        <v>84</v>
      </c>
      <c r="X26" s="155"/>
      <c r="Y26" s="25"/>
      <c r="Z26" s="24"/>
    </row>
    <row r="27" spans="2:26" ht="18" customHeight="1" x14ac:dyDescent="0.25">
      <c r="B27" s="180" t="s">
        <v>72</v>
      </c>
      <c r="C27" s="24"/>
      <c r="D27" s="90"/>
      <c r="E27" s="90"/>
      <c r="F27" s="90"/>
      <c r="G27" s="90"/>
      <c r="H27" s="182"/>
      <c r="I27" s="90"/>
      <c r="J27" s="90"/>
      <c r="K27" s="90"/>
      <c r="L27" s="90"/>
      <c r="M27" s="90"/>
      <c r="N27" s="106"/>
      <c r="O27" s="46" t="s">
        <v>84</v>
      </c>
      <c r="P27" s="49">
        <v>78</v>
      </c>
      <c r="Q27" s="50" t="s">
        <v>84</v>
      </c>
      <c r="R27" s="49" t="s">
        <v>84</v>
      </c>
      <c r="S27" s="49" t="s">
        <v>84</v>
      </c>
      <c r="T27" s="49" t="s">
        <v>84</v>
      </c>
      <c r="U27" s="73" t="s">
        <v>84</v>
      </c>
      <c r="V27" s="48" t="s">
        <v>84</v>
      </c>
      <c r="W27" s="143" t="s">
        <v>84</v>
      </c>
      <c r="X27" s="74"/>
      <c r="Y27" s="25"/>
      <c r="Z27" s="24"/>
    </row>
    <row r="28" spans="2:26" ht="29.25" customHeight="1" x14ac:dyDescent="0.25">
      <c r="B28" s="22"/>
      <c r="C28" s="22"/>
      <c r="D28" s="80">
        <f>SUM(D12:D27)</f>
        <v>30794</v>
      </c>
      <c r="E28" s="80">
        <f t="shared" ref="E28:X28" si="0">SUM(E12:E27)</f>
        <v>20</v>
      </c>
      <c r="F28" s="80">
        <f t="shared" si="0"/>
        <v>324</v>
      </c>
      <c r="G28" s="80">
        <f t="shared" si="0"/>
        <v>6858</v>
      </c>
      <c r="H28" s="80" t="s">
        <v>84</v>
      </c>
      <c r="I28" s="80">
        <f t="shared" si="0"/>
        <v>16669</v>
      </c>
      <c r="J28" s="80" t="s">
        <v>84</v>
      </c>
      <c r="K28" s="80" t="s">
        <v>84</v>
      </c>
      <c r="L28" s="80">
        <f t="shared" si="0"/>
        <v>249</v>
      </c>
      <c r="M28" s="80">
        <f t="shared" si="0"/>
        <v>474</v>
      </c>
      <c r="N28" s="203">
        <f t="shared" si="0"/>
        <v>0</v>
      </c>
      <c r="O28" s="80">
        <f t="shared" ref="O28" si="1">SUM(O12:O27)</f>
        <v>0</v>
      </c>
      <c r="P28" s="80">
        <f t="shared" si="0"/>
        <v>86</v>
      </c>
      <c r="Q28" s="204">
        <f t="shared" ref="Q28" si="2">SUM(Q12:Q27)</f>
        <v>36</v>
      </c>
      <c r="R28" s="80">
        <f t="shared" si="0"/>
        <v>594</v>
      </c>
      <c r="S28" s="80">
        <f t="shared" si="0"/>
        <v>9</v>
      </c>
      <c r="T28" s="80">
        <f t="shared" si="0"/>
        <v>227</v>
      </c>
      <c r="U28" s="80">
        <f>SUM(U12:U24)</f>
        <v>11</v>
      </c>
      <c r="V28" s="80">
        <v>1568</v>
      </c>
      <c r="W28" s="204">
        <f t="shared" si="0"/>
        <v>4</v>
      </c>
      <c r="X28" s="205">
        <f t="shared" si="0"/>
        <v>863</v>
      </c>
    </row>
    <row r="29" spans="2:26" x14ac:dyDescent="0.25">
      <c r="B29" s="216" t="s">
        <v>147</v>
      </c>
      <c r="D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33"/>
    </row>
    <row r="30" spans="2:26" x14ac:dyDescent="0.25">
      <c r="B30" s="216" t="s">
        <v>141</v>
      </c>
      <c r="D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33"/>
    </row>
    <row r="31" spans="2:26" x14ac:dyDescent="0.25">
      <c r="B31" s="216" t="s">
        <v>142</v>
      </c>
      <c r="D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33"/>
    </row>
    <row r="32" spans="2:26" x14ac:dyDescent="0.25">
      <c r="B32" s="27" t="s">
        <v>143</v>
      </c>
    </row>
    <row r="33" spans="2:26" x14ac:dyDescent="0.25">
      <c r="B33" s="27" t="s">
        <v>144</v>
      </c>
    </row>
    <row r="34" spans="2:26" x14ac:dyDescent="0.25">
      <c r="B34" s="27" t="s">
        <v>148</v>
      </c>
    </row>
    <row r="35" spans="2:26" x14ac:dyDescent="0.25">
      <c r="B35" s="27" t="s">
        <v>145</v>
      </c>
    </row>
    <row r="36" spans="2:26" x14ac:dyDescent="0.25">
      <c r="B36" s="192"/>
      <c r="X36" s="38"/>
    </row>
    <row r="37" spans="2:26" x14ac:dyDescent="0.25">
      <c r="B37" s="27"/>
      <c r="X37" s="38"/>
    </row>
    <row r="38" spans="2:26" ht="23.25" thickBot="1" x14ac:dyDescent="0.3">
      <c r="B38" s="181"/>
      <c r="C38" s="32"/>
      <c r="D38" s="254" t="s">
        <v>77</v>
      </c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6"/>
      <c r="P38" s="254" t="s">
        <v>69</v>
      </c>
      <c r="Q38" s="255"/>
      <c r="R38" s="255"/>
      <c r="S38" s="255"/>
      <c r="T38" s="255"/>
      <c r="U38" s="255"/>
      <c r="V38" s="255"/>
      <c r="W38" s="255"/>
      <c r="X38" s="255"/>
      <c r="Y38" s="30"/>
    </row>
    <row r="39" spans="2:26" ht="42.75" customHeight="1" x14ac:dyDescent="0.25">
      <c r="B39" s="6" t="s">
        <v>26</v>
      </c>
      <c r="C39" s="6" t="s">
        <v>54</v>
      </c>
      <c r="D39" s="6" t="s">
        <v>42</v>
      </c>
      <c r="E39" s="6" t="s">
        <v>1</v>
      </c>
      <c r="F39" s="6" t="s">
        <v>2</v>
      </c>
      <c r="G39" s="6" t="s">
        <v>3</v>
      </c>
      <c r="H39" s="6" t="s">
        <v>4</v>
      </c>
      <c r="I39" s="6" t="s">
        <v>5</v>
      </c>
      <c r="J39" s="47" t="s">
        <v>33</v>
      </c>
      <c r="K39" s="6" t="s">
        <v>6</v>
      </c>
      <c r="L39" s="6" t="s">
        <v>7</v>
      </c>
      <c r="M39" s="6" t="s">
        <v>8</v>
      </c>
      <c r="N39" s="6" t="s">
        <v>43</v>
      </c>
      <c r="O39" s="109" t="s">
        <v>11</v>
      </c>
      <c r="P39" s="6" t="s">
        <v>140</v>
      </c>
      <c r="Q39" s="6" t="s">
        <v>168</v>
      </c>
      <c r="R39" s="107" t="s">
        <v>169</v>
      </c>
      <c r="S39" s="31" t="s">
        <v>88</v>
      </c>
      <c r="T39" s="31" t="s">
        <v>90</v>
      </c>
      <c r="U39" s="6" t="s">
        <v>73</v>
      </c>
      <c r="V39" s="6" t="s">
        <v>91</v>
      </c>
      <c r="W39" s="6" t="s">
        <v>74</v>
      </c>
      <c r="X39" s="213" t="s">
        <v>116</v>
      </c>
      <c r="Y39" s="30"/>
      <c r="Z39" s="156"/>
    </row>
    <row r="40" spans="2:26" x14ac:dyDescent="0.25">
      <c r="B40" s="24" t="s">
        <v>51</v>
      </c>
      <c r="C40" s="28">
        <v>1500</v>
      </c>
      <c r="D40" s="206">
        <v>27</v>
      </c>
      <c r="E40" s="82">
        <v>15</v>
      </c>
      <c r="F40" s="82">
        <v>8</v>
      </c>
      <c r="G40" s="82">
        <v>4646</v>
      </c>
      <c r="H40" s="82">
        <v>53</v>
      </c>
      <c r="I40" s="207">
        <v>145</v>
      </c>
      <c r="J40" s="82" t="s">
        <v>84</v>
      </c>
      <c r="K40" s="82" t="s">
        <v>84</v>
      </c>
      <c r="L40" s="82">
        <v>1236</v>
      </c>
      <c r="M40" s="82">
        <v>2</v>
      </c>
      <c r="N40" s="82" t="s">
        <v>123</v>
      </c>
      <c r="O40" s="208">
        <v>4</v>
      </c>
      <c r="P40" s="76">
        <v>43</v>
      </c>
      <c r="Q40" s="76">
        <v>86</v>
      </c>
      <c r="R40" s="76">
        <v>250</v>
      </c>
      <c r="S40" s="76">
        <v>46</v>
      </c>
      <c r="T40" s="76">
        <v>11</v>
      </c>
      <c r="U40" s="76">
        <v>218</v>
      </c>
      <c r="V40" s="76">
        <v>1</v>
      </c>
      <c r="W40" s="76" t="s">
        <v>84</v>
      </c>
      <c r="X40" s="159">
        <v>2</v>
      </c>
    </row>
    <row r="41" spans="2:26" x14ac:dyDescent="0.25">
      <c r="B41" s="24" t="s">
        <v>52</v>
      </c>
      <c r="C41" s="28">
        <v>1500</v>
      </c>
      <c r="D41" s="137">
        <v>18</v>
      </c>
      <c r="E41" s="83">
        <v>6</v>
      </c>
      <c r="F41" s="83">
        <v>2</v>
      </c>
      <c r="G41" s="83">
        <v>2212</v>
      </c>
      <c r="H41" s="83">
        <v>8</v>
      </c>
      <c r="I41" s="138">
        <v>8</v>
      </c>
      <c r="J41" s="83">
        <v>1</v>
      </c>
      <c r="K41" s="83" t="s">
        <v>84</v>
      </c>
      <c r="L41" s="83">
        <v>105</v>
      </c>
      <c r="M41" s="83">
        <v>1</v>
      </c>
      <c r="N41" s="83">
        <v>15</v>
      </c>
      <c r="O41" s="139">
        <v>1</v>
      </c>
      <c r="P41" s="140">
        <v>16</v>
      </c>
      <c r="Q41" s="140">
        <v>7</v>
      </c>
      <c r="R41" s="140">
        <v>4</v>
      </c>
      <c r="S41" s="140">
        <v>1</v>
      </c>
      <c r="T41" s="140">
        <v>2</v>
      </c>
      <c r="U41" s="140">
        <v>9</v>
      </c>
      <c r="V41" s="140">
        <v>1</v>
      </c>
      <c r="W41" s="140" t="s">
        <v>84</v>
      </c>
      <c r="X41" s="160">
        <v>2</v>
      </c>
    </row>
    <row r="42" spans="2:26" x14ac:dyDescent="0.25">
      <c r="B42" s="24" t="s">
        <v>52</v>
      </c>
      <c r="C42" s="28">
        <v>5000</v>
      </c>
      <c r="D42" s="137" t="s">
        <v>84</v>
      </c>
      <c r="E42" s="83" t="s">
        <v>84</v>
      </c>
      <c r="F42" s="83" t="s">
        <v>84</v>
      </c>
      <c r="G42" s="83" t="s">
        <v>84</v>
      </c>
      <c r="H42" s="83" t="s">
        <v>84</v>
      </c>
      <c r="I42" s="138" t="s">
        <v>84</v>
      </c>
      <c r="J42" s="83" t="s">
        <v>84</v>
      </c>
      <c r="K42" s="83" t="s">
        <v>84</v>
      </c>
      <c r="L42" s="83" t="s">
        <v>84</v>
      </c>
      <c r="M42" s="83" t="s">
        <v>84</v>
      </c>
      <c r="N42" s="83" t="s">
        <v>84</v>
      </c>
      <c r="O42" s="139" t="s">
        <v>84</v>
      </c>
      <c r="P42" s="140" t="s">
        <v>84</v>
      </c>
      <c r="Q42" s="140">
        <v>1</v>
      </c>
      <c r="R42" s="140" t="s">
        <v>84</v>
      </c>
      <c r="S42" s="140" t="s">
        <v>84</v>
      </c>
      <c r="T42" s="140" t="s">
        <v>84</v>
      </c>
      <c r="U42" s="140" t="s">
        <v>84</v>
      </c>
      <c r="V42" s="140" t="s">
        <v>84</v>
      </c>
      <c r="W42" s="140" t="s">
        <v>84</v>
      </c>
      <c r="X42" s="160" t="s">
        <v>84</v>
      </c>
    </row>
    <row r="43" spans="2:26" ht="24.75" customHeight="1" x14ac:dyDescent="0.25">
      <c r="B43" s="251" t="s">
        <v>9</v>
      </c>
      <c r="C43" s="252"/>
      <c r="D43" s="80">
        <f>SUM(D40:D42)</f>
        <v>45</v>
      </c>
      <c r="E43" s="80">
        <f t="shared" ref="E43:V43" si="3">SUM(E40:E42)</f>
        <v>21</v>
      </c>
      <c r="F43" s="80">
        <f t="shared" si="3"/>
        <v>10</v>
      </c>
      <c r="G43" s="80">
        <f t="shared" si="3"/>
        <v>6858</v>
      </c>
      <c r="H43" s="80">
        <f t="shared" si="3"/>
        <v>61</v>
      </c>
      <c r="I43" s="209">
        <f t="shared" si="3"/>
        <v>153</v>
      </c>
      <c r="J43" s="141">
        <f>SUM(J40:J42)</f>
        <v>1</v>
      </c>
      <c r="K43" s="80" t="s">
        <v>84</v>
      </c>
      <c r="L43" s="80">
        <f t="shared" si="3"/>
        <v>1341</v>
      </c>
      <c r="M43" s="80" t="s">
        <v>84</v>
      </c>
      <c r="N43" s="80" t="s">
        <v>84</v>
      </c>
      <c r="O43" s="210">
        <f t="shared" si="3"/>
        <v>5</v>
      </c>
      <c r="P43" s="80">
        <f t="shared" ref="P43" si="4">SUM(P40:P42)</f>
        <v>59</v>
      </c>
      <c r="Q43" s="80">
        <f t="shared" si="3"/>
        <v>94</v>
      </c>
      <c r="R43" s="136">
        <f>SUM(R40:R42)</f>
        <v>254</v>
      </c>
      <c r="S43" s="80">
        <f t="shared" si="3"/>
        <v>47</v>
      </c>
      <c r="T43" s="80">
        <f t="shared" si="3"/>
        <v>13</v>
      </c>
      <c r="U43" s="80">
        <f t="shared" si="3"/>
        <v>227</v>
      </c>
      <c r="V43" s="80">
        <f t="shared" si="3"/>
        <v>2</v>
      </c>
      <c r="W43" s="80" t="s">
        <v>84</v>
      </c>
      <c r="X43" s="136">
        <f>SUM(X40:X42)</f>
        <v>4</v>
      </c>
    </row>
    <row r="44" spans="2:26" x14ac:dyDescent="0.25">
      <c r="B44" s="27"/>
      <c r="C44" s="29"/>
      <c r="D44" s="29"/>
      <c r="E44" s="84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2:26" x14ac:dyDescent="0.25">
      <c r="B45" s="27" t="s">
        <v>146</v>
      </c>
      <c r="C45" s="29"/>
      <c r="D45" s="29"/>
      <c r="E45" s="84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2:26" x14ac:dyDescent="0.25">
      <c r="B46" s="27"/>
    </row>
    <row r="47" spans="2:26" x14ac:dyDescent="0.25">
      <c r="B47" s="27"/>
      <c r="C47" s="29"/>
      <c r="D47" s="29"/>
      <c r="E47" s="84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</row>
    <row r="49" spans="2:4" ht="25.5" customHeight="1" x14ac:dyDescent="0.25">
      <c r="B49" s="249" t="s">
        <v>33</v>
      </c>
      <c r="C49" s="253"/>
      <c r="D49" s="250"/>
    </row>
    <row r="50" spans="2:4" ht="51" customHeight="1" thickBot="1" x14ac:dyDescent="0.3">
      <c r="B50" s="212" t="s">
        <v>115</v>
      </c>
      <c r="C50" s="6" t="s">
        <v>54</v>
      </c>
      <c r="D50" s="31" t="s">
        <v>114</v>
      </c>
    </row>
    <row r="51" spans="2:4" ht="15.75" thickBot="1" x14ac:dyDescent="0.3">
      <c r="B51" s="24" t="s">
        <v>13</v>
      </c>
      <c r="C51" s="25" t="s">
        <v>126</v>
      </c>
      <c r="D51" s="164">
        <v>26</v>
      </c>
    </row>
    <row r="52" spans="2:4" ht="15.75" thickBot="1" x14ac:dyDescent="0.3">
      <c r="B52" s="24" t="s">
        <v>14</v>
      </c>
      <c r="C52" s="25" t="s">
        <v>126</v>
      </c>
      <c r="D52" s="164">
        <v>44</v>
      </c>
    </row>
    <row r="53" spans="2:4" ht="15.75" thickBot="1" x14ac:dyDescent="0.3">
      <c r="B53" s="24" t="s">
        <v>15</v>
      </c>
      <c r="C53" s="25" t="s">
        <v>127</v>
      </c>
      <c r="D53" s="164">
        <v>10</v>
      </c>
    </row>
    <row r="54" spans="2:4" ht="15.75" thickBot="1" x14ac:dyDescent="0.3">
      <c r="B54" s="24" t="s">
        <v>16</v>
      </c>
      <c r="C54" s="25" t="s">
        <v>58</v>
      </c>
      <c r="D54" s="164"/>
    </row>
    <row r="55" spans="2:4" ht="15.75" thickBot="1" x14ac:dyDescent="0.3">
      <c r="B55" s="24" t="s">
        <v>17</v>
      </c>
      <c r="C55" s="25" t="s">
        <v>127</v>
      </c>
      <c r="D55" s="164">
        <v>3</v>
      </c>
    </row>
    <row r="56" spans="2:4" ht="15.75" thickBot="1" x14ac:dyDescent="0.3">
      <c r="B56" s="24" t="s">
        <v>18</v>
      </c>
      <c r="C56" s="25" t="s">
        <v>128</v>
      </c>
      <c r="D56" s="164">
        <v>37</v>
      </c>
    </row>
    <row r="57" spans="2:4" ht="15.75" thickBot="1" x14ac:dyDescent="0.3">
      <c r="B57" s="24" t="s">
        <v>19</v>
      </c>
      <c r="C57" s="25" t="s">
        <v>128</v>
      </c>
      <c r="D57" s="164">
        <v>858</v>
      </c>
    </row>
    <row r="58" spans="2:4" ht="16.5" customHeight="1" thickBot="1" x14ac:dyDescent="0.3">
      <c r="B58" s="24" t="s">
        <v>20</v>
      </c>
      <c r="C58" s="25" t="s">
        <v>129</v>
      </c>
      <c r="D58" s="164">
        <v>17</v>
      </c>
    </row>
    <row r="59" spans="2:4" ht="15.75" thickBot="1" x14ac:dyDescent="0.3">
      <c r="B59" s="24" t="s">
        <v>21</v>
      </c>
      <c r="C59" s="28" t="s">
        <v>59</v>
      </c>
      <c r="D59" s="164" t="s">
        <v>84</v>
      </c>
    </row>
    <row r="60" spans="2:4" ht="15.75" thickBot="1" x14ac:dyDescent="0.3">
      <c r="B60" s="24" t="s">
        <v>22</v>
      </c>
      <c r="C60" s="28" t="s">
        <v>130</v>
      </c>
      <c r="D60" s="164">
        <v>59</v>
      </c>
    </row>
    <row r="61" spans="2:4" ht="15.75" thickBot="1" x14ac:dyDescent="0.3">
      <c r="B61" s="24" t="s">
        <v>23</v>
      </c>
      <c r="C61" s="25" t="s">
        <v>63</v>
      </c>
      <c r="D61" s="164" t="s">
        <v>84</v>
      </c>
    </row>
    <row r="62" spans="2:4" ht="15.75" thickBot="1" x14ac:dyDescent="0.3">
      <c r="B62" s="24" t="s">
        <v>24</v>
      </c>
      <c r="C62" s="25" t="s">
        <v>64</v>
      </c>
      <c r="D62" s="164" t="s">
        <v>84</v>
      </c>
    </row>
    <row r="63" spans="2:4" ht="15.75" thickBot="1" x14ac:dyDescent="0.3">
      <c r="B63" s="24" t="s">
        <v>25</v>
      </c>
      <c r="C63" s="28" t="s">
        <v>128</v>
      </c>
      <c r="D63" s="164">
        <v>35</v>
      </c>
    </row>
    <row r="64" spans="2:4" ht="18.75" customHeight="1" x14ac:dyDescent="0.25">
      <c r="B64" s="257" t="s">
        <v>9</v>
      </c>
      <c r="C64" s="258"/>
      <c r="D64" s="142">
        <f>SUM(D51:D63)</f>
        <v>1089</v>
      </c>
    </row>
    <row r="65" spans="2:4" x14ac:dyDescent="0.25">
      <c r="B65" s="27"/>
    </row>
    <row r="66" spans="2:4" ht="24.75" customHeight="1" x14ac:dyDescent="0.25">
      <c r="B66" s="249" t="s">
        <v>6</v>
      </c>
      <c r="C66" s="250"/>
    </row>
    <row r="67" spans="2:4" x14ac:dyDescent="0.25">
      <c r="B67" s="247" t="s">
        <v>27</v>
      </c>
      <c r="C67" s="248"/>
    </row>
    <row r="68" spans="2:4" ht="28.5" x14ac:dyDescent="0.25">
      <c r="B68" s="6" t="s">
        <v>12</v>
      </c>
      <c r="C68" s="6" t="s">
        <v>28</v>
      </c>
    </row>
    <row r="69" spans="2:4" x14ac:dyDescent="0.25">
      <c r="B69" s="26" t="s">
        <v>99</v>
      </c>
      <c r="C69" s="51">
        <v>742</v>
      </c>
    </row>
    <row r="70" spans="2:4" x14ac:dyDescent="0.25">
      <c r="B70" s="24" t="s">
        <v>29</v>
      </c>
      <c r="C70" s="51">
        <v>351</v>
      </c>
    </row>
    <row r="71" spans="2:4" x14ac:dyDescent="0.25">
      <c r="B71" s="24" t="s">
        <v>30</v>
      </c>
      <c r="C71" s="51">
        <v>1323</v>
      </c>
    </row>
    <row r="72" spans="2:4" x14ac:dyDescent="0.25">
      <c r="B72" s="24" t="s">
        <v>31</v>
      </c>
      <c r="C72" s="51">
        <v>2227</v>
      </c>
    </row>
    <row r="73" spans="2:4" x14ac:dyDescent="0.25">
      <c r="B73" s="24" t="s">
        <v>32</v>
      </c>
      <c r="C73" s="51">
        <v>241</v>
      </c>
    </row>
    <row r="74" spans="2:4" ht="11.25" customHeight="1" x14ac:dyDescent="0.25">
      <c r="B74" s="24" t="s">
        <v>25</v>
      </c>
      <c r="C74" s="211" t="s">
        <v>84</v>
      </c>
      <c r="D74" s="30"/>
    </row>
    <row r="75" spans="2:4" x14ac:dyDescent="0.25">
      <c r="B75" s="21" t="s">
        <v>9</v>
      </c>
      <c r="C75" s="22">
        <f>SUM(C69:C74)</f>
        <v>4884</v>
      </c>
    </row>
  </sheetData>
  <mergeCells count="9">
    <mergeCell ref="O10:W10"/>
    <mergeCell ref="P38:X38"/>
    <mergeCell ref="D38:O38"/>
    <mergeCell ref="B64:C64"/>
    <mergeCell ref="B67:C67"/>
    <mergeCell ref="B66:C66"/>
    <mergeCell ref="B43:C43"/>
    <mergeCell ref="B49:D49"/>
    <mergeCell ref="D10:N10"/>
  </mergeCells>
  <pageMargins left="0.7" right="0.7" top="0.75" bottom="0.75" header="0.3" footer="0.3"/>
  <pageSetup paperSize="9" orientation="portrait" r:id="rId1"/>
  <ignoredErrors>
    <ignoredError sqref="C75 D64 I28 D28:G28 W28:X28 R28:U28 S43:W43 D43:L43 L28:P28 O43:Q43 X4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0:BO71"/>
  <sheetViews>
    <sheetView zoomScaleNormal="100" workbookViewId="0"/>
  </sheetViews>
  <sheetFormatPr baseColWidth="10" defaultColWidth="11.42578125" defaultRowHeight="15" x14ac:dyDescent="0.25"/>
  <cols>
    <col min="1" max="2" width="11.42578125" style="9"/>
    <col min="3" max="3" width="21.5703125" style="9" customWidth="1"/>
    <col min="4" max="4" width="11.42578125" style="9"/>
    <col min="5" max="5" width="13.42578125" style="9" customWidth="1"/>
    <col min="6" max="42" width="11.42578125" style="9"/>
    <col min="43" max="43" width="13.140625" style="9" customWidth="1"/>
    <col min="44" max="16384" width="11.42578125" style="9"/>
  </cols>
  <sheetData>
    <row r="10" spans="2:5" ht="39.75" customHeight="1" x14ac:dyDescent="0.25">
      <c r="B10" s="265" t="s">
        <v>82</v>
      </c>
      <c r="C10" s="266"/>
      <c r="D10" s="267"/>
    </row>
    <row r="11" spans="2:5" ht="18" customHeight="1" x14ac:dyDescent="0.25">
      <c r="B11" s="272" t="s">
        <v>77</v>
      </c>
      <c r="C11" s="220" t="s">
        <v>42</v>
      </c>
      <c r="D11" s="53">
        <v>84</v>
      </c>
      <c r="E11" s="30"/>
    </row>
    <row r="12" spans="2:5" ht="18" customHeight="1" x14ac:dyDescent="0.25">
      <c r="B12" s="272"/>
      <c r="C12" s="221" t="s">
        <v>1</v>
      </c>
      <c r="D12" s="54">
        <v>8</v>
      </c>
      <c r="E12" s="30"/>
    </row>
    <row r="13" spans="2:5" ht="18" customHeight="1" x14ac:dyDescent="0.25">
      <c r="B13" s="272"/>
      <c r="C13" s="221" t="s">
        <v>35</v>
      </c>
      <c r="D13" s="54">
        <v>19</v>
      </c>
      <c r="E13" s="30"/>
    </row>
    <row r="14" spans="2:5" ht="18" customHeight="1" x14ac:dyDescent="0.25">
      <c r="B14" s="272"/>
      <c r="C14" s="221" t="s">
        <v>3</v>
      </c>
      <c r="D14" s="54">
        <v>331</v>
      </c>
      <c r="E14" s="30"/>
    </row>
    <row r="15" spans="2:5" ht="18" customHeight="1" x14ac:dyDescent="0.25">
      <c r="B15" s="272"/>
      <c r="C15" s="221" t="s">
        <v>4</v>
      </c>
      <c r="D15" s="54">
        <v>4</v>
      </c>
      <c r="E15" s="30"/>
    </row>
    <row r="16" spans="2:5" ht="18" customHeight="1" x14ac:dyDescent="0.25">
      <c r="B16" s="272"/>
      <c r="C16" s="221" t="s">
        <v>5</v>
      </c>
      <c r="D16" s="54">
        <v>6</v>
      </c>
      <c r="E16" s="30"/>
    </row>
    <row r="17" spans="2:12" ht="18" customHeight="1" x14ac:dyDescent="0.25">
      <c r="B17" s="272"/>
      <c r="C17" s="221" t="s">
        <v>33</v>
      </c>
      <c r="D17" s="54" t="s">
        <v>84</v>
      </c>
      <c r="E17" s="30"/>
    </row>
    <row r="18" spans="2:12" ht="18" customHeight="1" x14ac:dyDescent="0.25">
      <c r="B18" s="272"/>
      <c r="C18" s="221" t="s">
        <v>6</v>
      </c>
      <c r="D18" s="54">
        <v>3</v>
      </c>
      <c r="E18" s="30"/>
    </row>
    <row r="19" spans="2:12" ht="18" customHeight="1" x14ac:dyDescent="0.25">
      <c r="B19" s="272"/>
      <c r="C19" s="221" t="s">
        <v>7</v>
      </c>
      <c r="D19" s="54" t="s">
        <v>84</v>
      </c>
      <c r="E19" s="30"/>
      <c r="F19" s="16"/>
    </row>
    <row r="20" spans="2:12" ht="18" customHeight="1" x14ac:dyDescent="0.35">
      <c r="B20" s="272"/>
      <c r="C20" s="221" t="s">
        <v>154</v>
      </c>
      <c r="D20" s="54">
        <v>5</v>
      </c>
      <c r="E20" s="52"/>
    </row>
    <row r="21" spans="2:12" ht="18" customHeight="1" x14ac:dyDescent="0.25">
      <c r="B21" s="272"/>
      <c r="C21" s="221" t="s">
        <v>43</v>
      </c>
      <c r="D21" s="54">
        <v>7</v>
      </c>
      <c r="E21" s="30"/>
      <c r="L21" s="34"/>
    </row>
    <row r="22" spans="2:12" ht="18" customHeight="1" thickBot="1" x14ac:dyDescent="0.3">
      <c r="B22" s="259"/>
      <c r="C22" s="222" t="s">
        <v>11</v>
      </c>
      <c r="D22" s="111" t="s">
        <v>84</v>
      </c>
      <c r="E22" s="30"/>
    </row>
    <row r="23" spans="2:12" ht="18" customHeight="1" x14ac:dyDescent="0.25">
      <c r="B23" s="259" t="s">
        <v>69</v>
      </c>
      <c r="C23" s="221" t="s">
        <v>155</v>
      </c>
      <c r="D23" s="54">
        <v>7</v>
      </c>
      <c r="E23" s="30"/>
    </row>
    <row r="24" spans="2:12" ht="18" customHeight="1" x14ac:dyDescent="0.25">
      <c r="B24" s="260"/>
      <c r="C24" s="221" t="s">
        <v>70</v>
      </c>
      <c r="D24" s="54">
        <v>4</v>
      </c>
      <c r="E24" s="30"/>
    </row>
    <row r="25" spans="2:12" ht="18" customHeight="1" x14ac:dyDescent="0.25">
      <c r="B25" s="260"/>
      <c r="C25" s="221" t="s">
        <v>88</v>
      </c>
      <c r="D25" s="54">
        <v>4</v>
      </c>
      <c r="E25" s="30"/>
    </row>
    <row r="26" spans="2:12" ht="18" customHeight="1" x14ac:dyDescent="0.25">
      <c r="B26" s="260"/>
      <c r="C26" s="221" t="s">
        <v>90</v>
      </c>
      <c r="D26" s="54">
        <v>3</v>
      </c>
      <c r="E26" s="30"/>
    </row>
    <row r="27" spans="2:12" ht="18" customHeight="1" x14ac:dyDescent="0.25">
      <c r="B27" s="260"/>
      <c r="C27" s="221" t="s">
        <v>73</v>
      </c>
      <c r="D27" s="54" t="s">
        <v>84</v>
      </c>
      <c r="E27" s="30"/>
    </row>
    <row r="28" spans="2:12" ht="18" customHeight="1" x14ac:dyDescent="0.25">
      <c r="B28" s="260"/>
      <c r="C28" s="221" t="s">
        <v>91</v>
      </c>
      <c r="D28" s="54">
        <v>1</v>
      </c>
      <c r="E28" s="30"/>
    </row>
    <row r="29" spans="2:12" ht="18" customHeight="1" x14ac:dyDescent="0.25">
      <c r="B29" s="260"/>
      <c r="C29" s="221" t="s">
        <v>74</v>
      </c>
      <c r="D29" s="54">
        <v>6</v>
      </c>
      <c r="E29" s="30"/>
    </row>
    <row r="30" spans="2:12" ht="18" customHeight="1" x14ac:dyDescent="0.25">
      <c r="B30" s="260"/>
      <c r="C30" s="221" t="s">
        <v>75</v>
      </c>
      <c r="D30" s="54">
        <v>5</v>
      </c>
      <c r="E30" s="30"/>
    </row>
    <row r="31" spans="2:12" ht="18" customHeight="1" x14ac:dyDescent="0.25">
      <c r="B31" s="261"/>
      <c r="C31" s="221" t="s">
        <v>116</v>
      </c>
      <c r="D31" s="54">
        <v>5</v>
      </c>
      <c r="E31" s="30"/>
    </row>
    <row r="32" spans="2:12" ht="23.25" customHeight="1" x14ac:dyDescent="0.25">
      <c r="B32" s="35"/>
      <c r="C32" s="37" t="s">
        <v>41</v>
      </c>
      <c r="D32" s="55">
        <f>SUM(D11:D31)</f>
        <v>502</v>
      </c>
    </row>
    <row r="33" spans="3:67" s="105" customFormat="1" ht="59.25" customHeight="1" x14ac:dyDescent="0.25">
      <c r="C33" s="274" t="s">
        <v>117</v>
      </c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6"/>
    </row>
    <row r="34" spans="3:67" x14ac:dyDescent="0.25">
      <c r="C34" s="262" t="s">
        <v>149</v>
      </c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4"/>
    </row>
    <row r="35" spans="3:67" ht="15.75" thickBot="1" x14ac:dyDescent="0.3"/>
    <row r="36" spans="3:67" ht="33" customHeight="1" thickBot="1" x14ac:dyDescent="0.3">
      <c r="C36" s="279" t="s">
        <v>50</v>
      </c>
      <c r="D36" s="279"/>
      <c r="E36" s="279"/>
      <c r="F36" s="279"/>
    </row>
    <row r="37" spans="3:67" x14ac:dyDescent="0.25">
      <c r="C37" s="33"/>
      <c r="D37" s="33"/>
      <c r="E37" s="33"/>
      <c r="F37" s="33"/>
    </row>
    <row r="38" spans="3:67" ht="39" customHeight="1" x14ac:dyDescent="0.25">
      <c r="D38" s="269" t="s">
        <v>79</v>
      </c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1"/>
      <c r="AN38" s="269" t="s">
        <v>69</v>
      </c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0"/>
      <c r="BK38" s="270"/>
      <c r="BL38" s="270"/>
      <c r="BM38" s="270"/>
      <c r="BN38" s="285"/>
    </row>
    <row r="39" spans="3:67" ht="34.5" customHeight="1" x14ac:dyDescent="0.25">
      <c r="D39" s="268" t="s">
        <v>42</v>
      </c>
      <c r="E39" s="268"/>
      <c r="F39" s="268"/>
      <c r="G39" s="268" t="s">
        <v>1</v>
      </c>
      <c r="H39" s="268"/>
      <c r="I39" s="268"/>
      <c r="J39" s="268" t="s">
        <v>2</v>
      </c>
      <c r="K39" s="268"/>
      <c r="L39" s="268"/>
      <c r="M39" s="268" t="s">
        <v>3</v>
      </c>
      <c r="N39" s="268"/>
      <c r="O39" s="268"/>
      <c r="P39" s="268" t="s">
        <v>4</v>
      </c>
      <c r="Q39" s="268"/>
      <c r="R39" s="268"/>
      <c r="S39" s="268" t="s">
        <v>5</v>
      </c>
      <c r="T39" s="268"/>
      <c r="U39" s="268"/>
      <c r="V39" s="268" t="s">
        <v>33</v>
      </c>
      <c r="W39" s="268"/>
      <c r="X39" s="268"/>
      <c r="Y39" s="268" t="s">
        <v>6</v>
      </c>
      <c r="Z39" s="268"/>
      <c r="AA39" s="268"/>
      <c r="AB39" s="268" t="s">
        <v>7</v>
      </c>
      <c r="AC39" s="268"/>
      <c r="AD39" s="268"/>
      <c r="AE39" s="268" t="s">
        <v>8</v>
      </c>
      <c r="AF39" s="268"/>
      <c r="AG39" s="268"/>
      <c r="AH39" s="268" t="s">
        <v>43</v>
      </c>
      <c r="AI39" s="268"/>
      <c r="AJ39" s="268"/>
      <c r="AK39" s="268" t="s">
        <v>11</v>
      </c>
      <c r="AL39" s="268"/>
      <c r="AM39" s="273"/>
      <c r="AN39" s="278" t="s">
        <v>153</v>
      </c>
      <c r="AO39" s="277"/>
      <c r="AP39" s="277"/>
      <c r="AQ39" s="277" t="s">
        <v>168</v>
      </c>
      <c r="AR39" s="277"/>
      <c r="AS39" s="277"/>
      <c r="AT39" s="277" t="s">
        <v>169</v>
      </c>
      <c r="AU39" s="277"/>
      <c r="AV39" s="277"/>
      <c r="AW39" s="277" t="s">
        <v>88</v>
      </c>
      <c r="AX39" s="277"/>
      <c r="AY39" s="277"/>
      <c r="AZ39" s="283" t="s">
        <v>90</v>
      </c>
      <c r="BA39" s="284"/>
      <c r="BB39" s="278"/>
      <c r="BC39" s="277" t="s">
        <v>73</v>
      </c>
      <c r="BD39" s="277"/>
      <c r="BE39" s="277"/>
      <c r="BF39" s="277" t="s">
        <v>91</v>
      </c>
      <c r="BG39" s="277"/>
      <c r="BH39" s="277"/>
      <c r="BI39" s="277" t="s">
        <v>74</v>
      </c>
      <c r="BJ39" s="277"/>
      <c r="BK39" s="277"/>
      <c r="BL39" s="277" t="s">
        <v>116</v>
      </c>
      <c r="BM39" s="277"/>
      <c r="BN39" s="277"/>
    </row>
    <row r="40" spans="3:67" ht="33.75" x14ac:dyDescent="0.25">
      <c r="D40" s="39" t="s">
        <v>36</v>
      </c>
      <c r="E40" s="39" t="s">
        <v>97</v>
      </c>
      <c r="F40" s="39" t="s">
        <v>98</v>
      </c>
      <c r="G40" s="39" t="s">
        <v>36</v>
      </c>
      <c r="H40" s="39" t="s">
        <v>97</v>
      </c>
      <c r="I40" s="39" t="s">
        <v>98</v>
      </c>
      <c r="J40" s="39" t="s">
        <v>36</v>
      </c>
      <c r="K40" s="39" t="s">
        <v>97</v>
      </c>
      <c r="L40" s="39" t="s">
        <v>98</v>
      </c>
      <c r="M40" s="39" t="s">
        <v>36</v>
      </c>
      <c r="N40" s="39" t="s">
        <v>97</v>
      </c>
      <c r="O40" s="39" t="s">
        <v>98</v>
      </c>
      <c r="P40" s="39" t="s">
        <v>36</v>
      </c>
      <c r="Q40" s="39" t="s">
        <v>97</v>
      </c>
      <c r="R40" s="39" t="s">
        <v>98</v>
      </c>
      <c r="S40" s="39" t="s">
        <v>36</v>
      </c>
      <c r="T40" s="39" t="s">
        <v>97</v>
      </c>
      <c r="U40" s="39" t="s">
        <v>98</v>
      </c>
      <c r="V40" s="39" t="s">
        <v>36</v>
      </c>
      <c r="W40" s="39" t="s">
        <v>97</v>
      </c>
      <c r="X40" s="39" t="s">
        <v>98</v>
      </c>
      <c r="Y40" s="39" t="s">
        <v>36</v>
      </c>
      <c r="Z40" s="39" t="s">
        <v>97</v>
      </c>
      <c r="AA40" s="39" t="s">
        <v>98</v>
      </c>
      <c r="AB40" s="39" t="s">
        <v>36</v>
      </c>
      <c r="AC40" s="39" t="s">
        <v>97</v>
      </c>
      <c r="AD40" s="39" t="s">
        <v>98</v>
      </c>
      <c r="AE40" s="39" t="s">
        <v>36</v>
      </c>
      <c r="AF40" s="39" t="s">
        <v>97</v>
      </c>
      <c r="AG40" s="39" t="s">
        <v>98</v>
      </c>
      <c r="AH40" s="39" t="s">
        <v>36</v>
      </c>
      <c r="AI40" s="39" t="s">
        <v>97</v>
      </c>
      <c r="AJ40" s="39" t="s">
        <v>98</v>
      </c>
      <c r="AK40" s="39" t="s">
        <v>36</v>
      </c>
      <c r="AL40" s="39" t="s">
        <v>97</v>
      </c>
      <c r="AM40" s="113" t="s">
        <v>98</v>
      </c>
      <c r="AN40" s="112" t="s">
        <v>36</v>
      </c>
      <c r="AO40" s="39" t="s">
        <v>97</v>
      </c>
      <c r="AP40" s="39" t="s">
        <v>98</v>
      </c>
      <c r="AQ40" s="39" t="s">
        <v>36</v>
      </c>
      <c r="AR40" s="39" t="s">
        <v>97</v>
      </c>
      <c r="AS40" s="39" t="s">
        <v>98</v>
      </c>
      <c r="AT40" s="39" t="s">
        <v>36</v>
      </c>
      <c r="AU40" s="25" t="s">
        <v>97</v>
      </c>
      <c r="AV40" s="25" t="s">
        <v>98</v>
      </c>
      <c r="AW40" s="39" t="s">
        <v>36</v>
      </c>
      <c r="AX40" s="39" t="s">
        <v>97</v>
      </c>
      <c r="AY40" s="39" t="s">
        <v>98</v>
      </c>
      <c r="AZ40" s="39" t="s">
        <v>36</v>
      </c>
      <c r="BA40" s="39" t="s">
        <v>97</v>
      </c>
      <c r="BB40" s="39" t="s">
        <v>98</v>
      </c>
      <c r="BC40" s="39" t="s">
        <v>36</v>
      </c>
      <c r="BD40" s="39" t="s">
        <v>97</v>
      </c>
      <c r="BE40" s="39" t="s">
        <v>98</v>
      </c>
      <c r="BF40" s="39" t="s">
        <v>36</v>
      </c>
      <c r="BG40" s="39" t="s">
        <v>97</v>
      </c>
      <c r="BH40" s="39" t="s">
        <v>98</v>
      </c>
      <c r="BI40" s="39" t="s">
        <v>36</v>
      </c>
      <c r="BJ40" s="39" t="s">
        <v>97</v>
      </c>
      <c r="BK40" s="39" t="s">
        <v>98</v>
      </c>
      <c r="BL40" s="39" t="s">
        <v>36</v>
      </c>
      <c r="BM40" s="25" t="s">
        <v>97</v>
      </c>
      <c r="BN40" s="25" t="s">
        <v>98</v>
      </c>
    </row>
    <row r="41" spans="3:67" x14ac:dyDescent="0.25">
      <c r="C41" s="36" t="s">
        <v>37</v>
      </c>
      <c r="D41" s="40">
        <f>E41+F41</f>
        <v>9974</v>
      </c>
      <c r="E41" s="40">
        <v>1495</v>
      </c>
      <c r="F41" s="57">
        <v>8479</v>
      </c>
      <c r="G41" s="56">
        <v>579</v>
      </c>
      <c r="H41" s="85" t="s">
        <v>84</v>
      </c>
      <c r="I41" s="86">
        <v>579</v>
      </c>
      <c r="J41" s="56">
        <f>K41+L41</f>
        <v>255</v>
      </c>
      <c r="K41" s="85">
        <v>1</v>
      </c>
      <c r="L41" s="57">
        <v>254</v>
      </c>
      <c r="M41" s="56">
        <v>2162</v>
      </c>
      <c r="N41" s="40">
        <v>475</v>
      </c>
      <c r="O41" s="57">
        <v>1681</v>
      </c>
      <c r="P41" s="56">
        <f>Q41+R41</f>
        <v>670</v>
      </c>
      <c r="Q41" s="40">
        <v>0</v>
      </c>
      <c r="R41" s="57">
        <v>670</v>
      </c>
      <c r="S41" s="56">
        <v>10306</v>
      </c>
      <c r="T41" s="40">
        <v>3584</v>
      </c>
      <c r="U41" s="57">
        <v>6722</v>
      </c>
      <c r="V41" s="66" t="s">
        <v>84</v>
      </c>
      <c r="W41" s="85" t="s">
        <v>84</v>
      </c>
      <c r="X41" s="86" t="s">
        <v>84</v>
      </c>
      <c r="Y41" s="66" t="s">
        <v>84</v>
      </c>
      <c r="Z41" s="85" t="s">
        <v>84</v>
      </c>
      <c r="AA41" s="86" t="s">
        <v>84</v>
      </c>
      <c r="AB41" s="66" t="s">
        <v>84</v>
      </c>
      <c r="AC41" s="85" t="s">
        <v>84</v>
      </c>
      <c r="AD41" s="86" t="s">
        <v>84</v>
      </c>
      <c r="AE41" s="66" t="s">
        <v>84</v>
      </c>
      <c r="AF41" s="85" t="s">
        <v>84</v>
      </c>
      <c r="AG41" s="86" t="s">
        <v>84</v>
      </c>
      <c r="AH41" s="56">
        <f>AI41+AJ41</f>
        <v>2630</v>
      </c>
      <c r="AI41" s="40">
        <v>150</v>
      </c>
      <c r="AJ41" s="57">
        <v>2480</v>
      </c>
      <c r="AK41" s="66" t="s">
        <v>84</v>
      </c>
      <c r="AL41" s="85" t="s">
        <v>84</v>
      </c>
      <c r="AM41" s="114" t="s">
        <v>84</v>
      </c>
      <c r="AN41" s="66"/>
      <c r="AO41" s="40"/>
      <c r="AP41" s="57"/>
      <c r="AQ41" s="66">
        <v>125</v>
      </c>
      <c r="AR41" s="85" t="s">
        <v>84</v>
      </c>
      <c r="AS41" s="86"/>
      <c r="AT41" s="66">
        <v>721</v>
      </c>
      <c r="AU41" s="85" t="s">
        <v>84</v>
      </c>
      <c r="AV41" s="86" t="s">
        <v>84</v>
      </c>
      <c r="AW41" s="66">
        <v>58</v>
      </c>
      <c r="AX41" s="85" t="s">
        <v>84</v>
      </c>
      <c r="AY41" s="86" t="s">
        <v>84</v>
      </c>
      <c r="AZ41" s="66">
        <v>95</v>
      </c>
      <c r="BA41" s="85" t="s">
        <v>84</v>
      </c>
      <c r="BB41" s="86">
        <v>95</v>
      </c>
      <c r="BC41" s="66" t="s">
        <v>84</v>
      </c>
      <c r="BD41" s="85" t="s">
        <v>84</v>
      </c>
      <c r="BE41" s="86" t="s">
        <v>84</v>
      </c>
      <c r="BF41" s="66">
        <v>226</v>
      </c>
      <c r="BG41" s="40">
        <v>5</v>
      </c>
      <c r="BH41" s="57">
        <v>221</v>
      </c>
      <c r="BI41" s="66">
        <v>659</v>
      </c>
      <c r="BJ41" s="85" t="s">
        <v>84</v>
      </c>
      <c r="BK41" s="86" t="s">
        <v>84</v>
      </c>
      <c r="BL41" s="66">
        <v>1</v>
      </c>
      <c r="BM41" s="85" t="s">
        <v>84</v>
      </c>
      <c r="BN41" s="86">
        <v>1</v>
      </c>
      <c r="BO41" s="30"/>
    </row>
    <row r="42" spans="3:67" x14ac:dyDescent="0.25">
      <c r="C42" s="36" t="s">
        <v>85</v>
      </c>
      <c r="D42" s="40">
        <f t="shared" ref="D42:D44" si="0">E42+F42</f>
        <v>7238</v>
      </c>
      <c r="E42" s="40">
        <v>870</v>
      </c>
      <c r="F42" s="57">
        <v>6368</v>
      </c>
      <c r="G42" s="56">
        <v>428</v>
      </c>
      <c r="H42" s="85" t="s">
        <v>84</v>
      </c>
      <c r="I42" s="86">
        <v>428</v>
      </c>
      <c r="J42" s="56">
        <f t="shared" ref="J42:J44" si="1">K42+L42</f>
        <v>72</v>
      </c>
      <c r="K42" s="85">
        <v>17</v>
      </c>
      <c r="L42" s="57">
        <v>55</v>
      </c>
      <c r="M42" s="56">
        <v>2372</v>
      </c>
      <c r="N42" s="40">
        <v>339</v>
      </c>
      <c r="O42" s="57">
        <v>2034</v>
      </c>
      <c r="P42" s="56" t="s">
        <v>84</v>
      </c>
      <c r="Q42" s="85" t="s">
        <v>84</v>
      </c>
      <c r="R42" s="57" t="s">
        <v>84</v>
      </c>
      <c r="S42" s="56">
        <v>2533</v>
      </c>
      <c r="T42" s="40">
        <v>599</v>
      </c>
      <c r="U42" s="57">
        <v>1934</v>
      </c>
      <c r="V42" s="66" t="s">
        <v>84</v>
      </c>
      <c r="W42" s="85" t="s">
        <v>84</v>
      </c>
      <c r="X42" s="86" t="s">
        <v>84</v>
      </c>
      <c r="Y42" s="66">
        <v>127</v>
      </c>
      <c r="Z42" s="85" t="s">
        <v>84</v>
      </c>
      <c r="AA42" s="86" t="s">
        <v>84</v>
      </c>
      <c r="AB42" s="66" t="s">
        <v>84</v>
      </c>
      <c r="AC42" s="85" t="s">
        <v>84</v>
      </c>
      <c r="AD42" s="86" t="s">
        <v>84</v>
      </c>
      <c r="AE42" s="66" t="s">
        <v>84</v>
      </c>
      <c r="AF42" s="85" t="s">
        <v>84</v>
      </c>
      <c r="AG42" s="86" t="s">
        <v>84</v>
      </c>
      <c r="AH42" s="56">
        <f t="shared" ref="AH42:AH44" si="2">AI42+AJ42</f>
        <v>749</v>
      </c>
      <c r="AI42" s="40">
        <v>20</v>
      </c>
      <c r="AJ42" s="57">
        <v>729</v>
      </c>
      <c r="AK42" s="66" t="s">
        <v>84</v>
      </c>
      <c r="AL42" s="85" t="s">
        <v>84</v>
      </c>
      <c r="AM42" s="114" t="s">
        <v>84</v>
      </c>
      <c r="AN42" s="56"/>
      <c r="AO42" s="40"/>
      <c r="AP42" s="57"/>
      <c r="AQ42" s="66">
        <v>88</v>
      </c>
      <c r="AR42" s="85" t="s">
        <v>84</v>
      </c>
      <c r="AS42" s="86"/>
      <c r="AT42" s="56">
        <v>206</v>
      </c>
      <c r="AU42" s="85" t="s">
        <v>84</v>
      </c>
      <c r="AV42" s="86" t="s">
        <v>84</v>
      </c>
      <c r="AW42" s="66">
        <v>705</v>
      </c>
      <c r="AX42" s="85" t="s">
        <v>84</v>
      </c>
      <c r="AY42" s="86" t="s">
        <v>84</v>
      </c>
      <c r="AZ42" s="66">
        <v>103</v>
      </c>
      <c r="BA42" s="85" t="s">
        <v>84</v>
      </c>
      <c r="BB42" s="86">
        <v>103</v>
      </c>
      <c r="BC42" s="66" t="s">
        <v>84</v>
      </c>
      <c r="BD42" s="85" t="s">
        <v>84</v>
      </c>
      <c r="BE42" s="86" t="s">
        <v>84</v>
      </c>
      <c r="BF42" s="56">
        <v>190</v>
      </c>
      <c r="BG42" s="40">
        <v>7</v>
      </c>
      <c r="BH42" s="57">
        <v>183</v>
      </c>
      <c r="BI42" s="56">
        <v>474</v>
      </c>
      <c r="BJ42" s="85" t="s">
        <v>84</v>
      </c>
      <c r="BK42" s="86" t="s">
        <v>84</v>
      </c>
      <c r="BL42" s="56">
        <v>17</v>
      </c>
      <c r="BM42" s="85" t="s">
        <v>84</v>
      </c>
      <c r="BN42" s="86">
        <v>17</v>
      </c>
      <c r="BO42" s="30"/>
    </row>
    <row r="43" spans="3:67" x14ac:dyDescent="0.25">
      <c r="C43" s="36" t="s">
        <v>38</v>
      </c>
      <c r="D43" s="40">
        <f t="shared" si="0"/>
        <v>6038</v>
      </c>
      <c r="E43" s="40">
        <v>1105</v>
      </c>
      <c r="F43" s="57">
        <v>4933</v>
      </c>
      <c r="G43" s="56">
        <v>351</v>
      </c>
      <c r="H43" s="85" t="s">
        <v>84</v>
      </c>
      <c r="I43" s="86">
        <v>351</v>
      </c>
      <c r="J43" s="56">
        <f t="shared" si="1"/>
        <v>548</v>
      </c>
      <c r="K43" s="85">
        <v>20</v>
      </c>
      <c r="L43" s="57">
        <v>528</v>
      </c>
      <c r="M43" s="56">
        <v>640</v>
      </c>
      <c r="N43" s="40">
        <v>115</v>
      </c>
      <c r="O43" s="57">
        <v>530</v>
      </c>
      <c r="P43" s="56">
        <f t="shared" ref="P43:P44" si="3">Q43+R43</f>
        <v>554</v>
      </c>
      <c r="Q43" s="40">
        <v>0</v>
      </c>
      <c r="R43" s="57">
        <v>554</v>
      </c>
      <c r="S43" s="56">
        <v>911</v>
      </c>
      <c r="T43" s="40">
        <v>260</v>
      </c>
      <c r="U43" s="57">
        <v>651</v>
      </c>
      <c r="V43" s="66" t="s">
        <v>84</v>
      </c>
      <c r="W43" s="85" t="s">
        <v>84</v>
      </c>
      <c r="X43" s="86" t="s">
        <v>84</v>
      </c>
      <c r="Y43" s="66" t="s">
        <v>84</v>
      </c>
      <c r="Z43" s="85" t="s">
        <v>84</v>
      </c>
      <c r="AA43" s="86" t="s">
        <v>84</v>
      </c>
      <c r="AB43" s="66" t="s">
        <v>84</v>
      </c>
      <c r="AC43" s="85" t="s">
        <v>84</v>
      </c>
      <c r="AD43" s="86" t="s">
        <v>84</v>
      </c>
      <c r="AE43" s="66" t="s">
        <v>84</v>
      </c>
      <c r="AF43" s="85" t="s">
        <v>84</v>
      </c>
      <c r="AG43" s="86" t="s">
        <v>84</v>
      </c>
      <c r="AH43" s="56">
        <f t="shared" si="2"/>
        <v>126</v>
      </c>
      <c r="AI43" s="40">
        <v>6</v>
      </c>
      <c r="AJ43" s="57">
        <v>120</v>
      </c>
      <c r="AK43" s="66" t="s">
        <v>84</v>
      </c>
      <c r="AL43" s="85" t="s">
        <v>84</v>
      </c>
      <c r="AM43" s="114" t="s">
        <v>84</v>
      </c>
      <c r="AN43" s="56"/>
      <c r="AO43" s="40"/>
      <c r="AP43" s="57"/>
      <c r="AQ43" s="66">
        <v>90</v>
      </c>
      <c r="AR43" s="85" t="s">
        <v>84</v>
      </c>
      <c r="AS43" s="86">
        <v>78</v>
      </c>
      <c r="AT43" s="85" t="s">
        <v>84</v>
      </c>
      <c r="AU43" s="85" t="s">
        <v>84</v>
      </c>
      <c r="AV43" s="86" t="s">
        <v>84</v>
      </c>
      <c r="AW43" s="66">
        <v>75</v>
      </c>
      <c r="AX43" s="85" t="s">
        <v>84</v>
      </c>
      <c r="AY43" s="86" t="s">
        <v>84</v>
      </c>
      <c r="AZ43" s="66" t="s">
        <v>84</v>
      </c>
      <c r="BA43" s="85" t="s">
        <v>84</v>
      </c>
      <c r="BB43" s="86" t="s">
        <v>84</v>
      </c>
      <c r="BC43" s="66" t="s">
        <v>84</v>
      </c>
      <c r="BD43" s="85" t="s">
        <v>84</v>
      </c>
      <c r="BE43" s="86" t="s">
        <v>84</v>
      </c>
      <c r="BF43" s="66" t="s">
        <v>84</v>
      </c>
      <c r="BG43" s="85" t="s">
        <v>84</v>
      </c>
      <c r="BH43" s="86" t="s">
        <v>84</v>
      </c>
      <c r="BI43" s="56">
        <v>84</v>
      </c>
      <c r="BJ43" s="85" t="s">
        <v>84</v>
      </c>
      <c r="BK43" s="86" t="s">
        <v>84</v>
      </c>
      <c r="BL43" s="85">
        <v>37</v>
      </c>
      <c r="BM43" s="85" t="s">
        <v>84</v>
      </c>
      <c r="BN43" s="86">
        <v>37</v>
      </c>
      <c r="BO43" s="30"/>
    </row>
    <row r="44" spans="3:67" x14ac:dyDescent="0.25">
      <c r="C44" s="36" t="s">
        <v>39</v>
      </c>
      <c r="D44" s="40">
        <f t="shared" si="0"/>
        <v>10468</v>
      </c>
      <c r="E44" s="40">
        <v>306</v>
      </c>
      <c r="F44" s="57">
        <v>10162</v>
      </c>
      <c r="G44" s="56">
        <v>48</v>
      </c>
      <c r="H44" s="85" t="s">
        <v>84</v>
      </c>
      <c r="I44" s="86">
        <v>48</v>
      </c>
      <c r="J44" s="56">
        <f t="shared" si="1"/>
        <v>66</v>
      </c>
      <c r="K44" s="85">
        <v>0</v>
      </c>
      <c r="L44" s="86">
        <v>66</v>
      </c>
      <c r="M44" s="56">
        <v>666</v>
      </c>
      <c r="N44" s="40">
        <v>232</v>
      </c>
      <c r="O44" s="57">
        <v>434</v>
      </c>
      <c r="P44" s="56">
        <f t="shared" si="3"/>
        <v>0</v>
      </c>
      <c r="Q44" s="40">
        <v>0</v>
      </c>
      <c r="R44" s="57">
        <v>0</v>
      </c>
      <c r="S44" s="56">
        <v>1383</v>
      </c>
      <c r="T44" s="40">
        <v>476</v>
      </c>
      <c r="U44" s="57">
        <v>907</v>
      </c>
      <c r="V44" s="66" t="s">
        <v>84</v>
      </c>
      <c r="W44" s="85" t="s">
        <v>84</v>
      </c>
      <c r="X44" s="86" t="s">
        <v>84</v>
      </c>
      <c r="Y44" s="66" t="s">
        <v>84</v>
      </c>
      <c r="Z44" s="85" t="s">
        <v>84</v>
      </c>
      <c r="AA44" s="86" t="s">
        <v>84</v>
      </c>
      <c r="AB44" s="66" t="s">
        <v>84</v>
      </c>
      <c r="AC44" s="85" t="s">
        <v>84</v>
      </c>
      <c r="AD44" s="86" t="s">
        <v>84</v>
      </c>
      <c r="AE44" s="66" t="s">
        <v>84</v>
      </c>
      <c r="AF44" s="85" t="s">
        <v>84</v>
      </c>
      <c r="AG44" s="86" t="s">
        <v>84</v>
      </c>
      <c r="AH44" s="56">
        <f t="shared" si="2"/>
        <v>181</v>
      </c>
      <c r="AI44" s="40">
        <v>10</v>
      </c>
      <c r="AJ44" s="57">
        <v>171</v>
      </c>
      <c r="AK44" s="66" t="s">
        <v>84</v>
      </c>
      <c r="AL44" s="85" t="s">
        <v>84</v>
      </c>
      <c r="AM44" s="114" t="s">
        <v>84</v>
      </c>
      <c r="AN44" s="56"/>
      <c r="AO44" s="40"/>
      <c r="AP44" s="57"/>
      <c r="AQ44" s="81">
        <v>27</v>
      </c>
      <c r="AR44" s="81" t="s">
        <v>84</v>
      </c>
      <c r="AS44" s="81" t="s">
        <v>84</v>
      </c>
      <c r="AT44" s="85" t="s">
        <v>84</v>
      </c>
      <c r="AU44" s="85" t="s">
        <v>84</v>
      </c>
      <c r="AV44" s="86" t="s">
        <v>84</v>
      </c>
      <c r="AW44" s="66">
        <v>5</v>
      </c>
      <c r="AX44" s="85" t="s">
        <v>84</v>
      </c>
      <c r="AY44" s="86" t="s">
        <v>84</v>
      </c>
      <c r="AZ44" s="66" t="s">
        <v>84</v>
      </c>
      <c r="BA44" s="85" t="s">
        <v>84</v>
      </c>
      <c r="BB44" s="86" t="s">
        <v>84</v>
      </c>
      <c r="BC44" s="66" t="s">
        <v>84</v>
      </c>
      <c r="BD44" s="85" t="s">
        <v>84</v>
      </c>
      <c r="BE44" s="86" t="s">
        <v>84</v>
      </c>
      <c r="BF44" s="66" t="s">
        <v>84</v>
      </c>
      <c r="BG44" s="85" t="s">
        <v>84</v>
      </c>
      <c r="BH44" s="86" t="s">
        <v>84</v>
      </c>
      <c r="BI44" s="56">
        <v>7</v>
      </c>
      <c r="BJ44" s="85" t="s">
        <v>84</v>
      </c>
      <c r="BK44" s="86" t="s">
        <v>84</v>
      </c>
      <c r="BL44" s="85">
        <v>2</v>
      </c>
      <c r="BM44" s="85" t="s">
        <v>84</v>
      </c>
      <c r="BN44" s="86">
        <v>2</v>
      </c>
      <c r="BO44" s="30"/>
    </row>
    <row r="45" spans="3:67" x14ac:dyDescent="0.25">
      <c r="C45" s="36" t="s">
        <v>40</v>
      </c>
      <c r="D45" s="85" t="s">
        <v>84</v>
      </c>
      <c r="E45" s="85" t="s">
        <v>84</v>
      </c>
      <c r="F45" s="86" t="s">
        <v>84</v>
      </c>
      <c r="G45" s="56">
        <v>48</v>
      </c>
      <c r="H45" s="85" t="s">
        <v>84</v>
      </c>
      <c r="I45" s="86">
        <v>48</v>
      </c>
      <c r="J45" s="56" t="s">
        <v>84</v>
      </c>
      <c r="K45" s="85" t="s">
        <v>84</v>
      </c>
      <c r="L45" s="86" t="s">
        <v>84</v>
      </c>
      <c r="M45" s="66" t="s">
        <v>84</v>
      </c>
      <c r="N45" s="85" t="s">
        <v>84</v>
      </c>
      <c r="O45" s="86" t="s">
        <v>84</v>
      </c>
      <c r="P45" s="66" t="s">
        <v>84</v>
      </c>
      <c r="Q45" s="85" t="s">
        <v>84</v>
      </c>
      <c r="R45" s="86" t="s">
        <v>84</v>
      </c>
      <c r="S45" s="66" t="s">
        <v>84</v>
      </c>
      <c r="T45" s="85" t="s">
        <v>84</v>
      </c>
      <c r="U45" s="86" t="s">
        <v>84</v>
      </c>
      <c r="V45" s="66" t="s">
        <v>84</v>
      </c>
      <c r="W45" s="85" t="s">
        <v>84</v>
      </c>
      <c r="X45" s="86" t="s">
        <v>84</v>
      </c>
      <c r="Y45" s="66">
        <v>36</v>
      </c>
      <c r="Z45" s="85" t="s">
        <v>84</v>
      </c>
      <c r="AA45" s="86" t="s">
        <v>84</v>
      </c>
      <c r="AB45" s="66" t="s">
        <v>84</v>
      </c>
      <c r="AC45" s="85" t="s">
        <v>84</v>
      </c>
      <c r="AD45" s="86" t="s">
        <v>84</v>
      </c>
      <c r="AE45" s="66" t="s">
        <v>84</v>
      </c>
      <c r="AF45" s="85" t="s">
        <v>84</v>
      </c>
      <c r="AG45" s="86" t="s">
        <v>84</v>
      </c>
      <c r="AH45" s="66" t="s">
        <v>84</v>
      </c>
      <c r="AI45" s="85" t="s">
        <v>84</v>
      </c>
      <c r="AJ45" s="86" t="s">
        <v>84</v>
      </c>
      <c r="AK45" s="66" t="s">
        <v>84</v>
      </c>
      <c r="AL45" s="85" t="s">
        <v>84</v>
      </c>
      <c r="AM45" s="114" t="s">
        <v>84</v>
      </c>
      <c r="AN45" s="56"/>
      <c r="AO45" s="40"/>
      <c r="AP45" s="57"/>
      <c r="AQ45" s="66" t="s">
        <v>84</v>
      </c>
      <c r="AR45" s="85" t="s">
        <v>84</v>
      </c>
      <c r="AS45" s="86">
        <v>25</v>
      </c>
      <c r="AT45" s="85" t="s">
        <v>84</v>
      </c>
      <c r="AU45" s="85" t="s">
        <v>84</v>
      </c>
      <c r="AV45" s="86" t="s">
        <v>84</v>
      </c>
      <c r="AW45" s="66" t="s">
        <v>84</v>
      </c>
      <c r="AX45" s="85" t="s">
        <v>84</v>
      </c>
      <c r="AY45" s="86" t="s">
        <v>84</v>
      </c>
      <c r="AZ45" s="66" t="s">
        <v>84</v>
      </c>
      <c r="BA45" s="85" t="s">
        <v>84</v>
      </c>
      <c r="BB45" s="86" t="s">
        <v>84</v>
      </c>
      <c r="BC45" s="66" t="s">
        <v>84</v>
      </c>
      <c r="BD45" s="85" t="s">
        <v>84</v>
      </c>
      <c r="BE45" s="86" t="s">
        <v>84</v>
      </c>
      <c r="BF45" s="66" t="s">
        <v>84</v>
      </c>
      <c r="BG45" s="85" t="s">
        <v>84</v>
      </c>
      <c r="BH45" s="86" t="s">
        <v>84</v>
      </c>
      <c r="BI45" s="66" t="s">
        <v>84</v>
      </c>
      <c r="BJ45" s="85" t="s">
        <v>84</v>
      </c>
      <c r="BK45" s="86" t="s">
        <v>84</v>
      </c>
      <c r="BL45" s="85" t="s">
        <v>84</v>
      </c>
      <c r="BM45" s="85" t="s">
        <v>84</v>
      </c>
      <c r="BN45" s="86" t="s">
        <v>84</v>
      </c>
      <c r="BO45" s="30"/>
    </row>
    <row r="46" spans="3:67" x14ac:dyDescent="0.25">
      <c r="C46" s="36" t="s">
        <v>89</v>
      </c>
      <c r="D46" s="85" t="s">
        <v>84</v>
      </c>
      <c r="E46" s="85" t="s">
        <v>84</v>
      </c>
      <c r="F46" s="86" t="s">
        <v>84</v>
      </c>
      <c r="G46" s="66" t="s">
        <v>84</v>
      </c>
      <c r="H46" s="85" t="s">
        <v>84</v>
      </c>
      <c r="I46" s="86" t="s">
        <v>84</v>
      </c>
      <c r="J46" s="56" t="s">
        <v>84</v>
      </c>
      <c r="K46" s="85" t="s">
        <v>84</v>
      </c>
      <c r="L46" s="86" t="s">
        <v>84</v>
      </c>
      <c r="M46" s="66" t="s">
        <v>84</v>
      </c>
      <c r="N46" s="85" t="s">
        <v>84</v>
      </c>
      <c r="O46" s="86" t="s">
        <v>84</v>
      </c>
      <c r="P46" s="66" t="s">
        <v>84</v>
      </c>
      <c r="Q46" s="85" t="s">
        <v>84</v>
      </c>
      <c r="R46" s="86" t="s">
        <v>84</v>
      </c>
      <c r="S46" s="66" t="s">
        <v>84</v>
      </c>
      <c r="T46" s="85" t="s">
        <v>84</v>
      </c>
      <c r="U46" s="86" t="s">
        <v>84</v>
      </c>
      <c r="V46" s="66" t="s">
        <v>84</v>
      </c>
      <c r="W46" s="85" t="s">
        <v>84</v>
      </c>
      <c r="X46" s="86" t="s">
        <v>84</v>
      </c>
      <c r="Y46" s="66" t="s">
        <v>84</v>
      </c>
      <c r="Z46" s="85" t="s">
        <v>84</v>
      </c>
      <c r="AA46" s="86" t="s">
        <v>84</v>
      </c>
      <c r="AB46" s="66" t="s">
        <v>84</v>
      </c>
      <c r="AC46" s="85" t="s">
        <v>84</v>
      </c>
      <c r="AD46" s="86" t="s">
        <v>84</v>
      </c>
      <c r="AE46" s="66" t="s">
        <v>84</v>
      </c>
      <c r="AF46" s="85" t="s">
        <v>84</v>
      </c>
      <c r="AG46" s="86" t="s">
        <v>84</v>
      </c>
      <c r="AH46" s="66" t="s">
        <v>84</v>
      </c>
      <c r="AI46" s="85" t="s">
        <v>84</v>
      </c>
      <c r="AJ46" s="86" t="s">
        <v>84</v>
      </c>
      <c r="AK46" s="66" t="s">
        <v>84</v>
      </c>
      <c r="AL46" s="85" t="s">
        <v>84</v>
      </c>
      <c r="AM46" s="114" t="s">
        <v>84</v>
      </c>
      <c r="AN46" s="56"/>
      <c r="AO46" s="40"/>
      <c r="AP46" s="57"/>
      <c r="AQ46" s="66" t="s">
        <v>84</v>
      </c>
      <c r="AR46" s="85" t="s">
        <v>84</v>
      </c>
      <c r="AS46" s="86" t="s">
        <v>84</v>
      </c>
      <c r="AT46" s="85" t="s">
        <v>84</v>
      </c>
      <c r="AU46" s="85" t="s">
        <v>84</v>
      </c>
      <c r="AV46" s="86" t="s">
        <v>84</v>
      </c>
      <c r="AW46" s="66" t="s">
        <v>84</v>
      </c>
      <c r="AX46" s="85" t="s">
        <v>84</v>
      </c>
      <c r="AY46" s="86" t="s">
        <v>84</v>
      </c>
      <c r="AZ46" s="66" t="s">
        <v>84</v>
      </c>
      <c r="BA46" s="85" t="s">
        <v>84</v>
      </c>
      <c r="BB46" s="86" t="s">
        <v>84</v>
      </c>
      <c r="BC46" s="66" t="s">
        <v>84</v>
      </c>
      <c r="BD46" s="85" t="s">
        <v>84</v>
      </c>
      <c r="BE46" s="86" t="s">
        <v>84</v>
      </c>
      <c r="BF46" s="66" t="s">
        <v>84</v>
      </c>
      <c r="BG46" s="85" t="s">
        <v>84</v>
      </c>
      <c r="BH46" s="86" t="s">
        <v>84</v>
      </c>
      <c r="BI46" s="66" t="s">
        <v>84</v>
      </c>
      <c r="BJ46" s="85" t="s">
        <v>84</v>
      </c>
      <c r="BK46" s="86" t="s">
        <v>84</v>
      </c>
      <c r="BL46" s="85" t="s">
        <v>84</v>
      </c>
      <c r="BM46" s="85" t="s">
        <v>84</v>
      </c>
      <c r="BN46" s="86" t="s">
        <v>84</v>
      </c>
      <c r="BO46" s="30"/>
    </row>
    <row r="47" spans="3:67" ht="21" customHeight="1" x14ac:dyDescent="0.25">
      <c r="C47" s="21" t="s">
        <v>9</v>
      </c>
      <c r="D47" s="67">
        <f>SUM(D41:D46)</f>
        <v>33718</v>
      </c>
      <c r="E47" s="69">
        <f t="shared" ref="E47:F47" si="4">SUM(E41:E46)</f>
        <v>3776</v>
      </c>
      <c r="F47" s="68">
        <f t="shared" si="4"/>
        <v>29942</v>
      </c>
      <c r="G47" s="67">
        <f t="shared" ref="G47:AJ47" si="5">SUM(G41:G46)</f>
        <v>1454</v>
      </c>
      <c r="H47" s="87" t="s">
        <v>84</v>
      </c>
      <c r="I47" s="88" t="s">
        <v>84</v>
      </c>
      <c r="J47" s="67">
        <f t="shared" si="5"/>
        <v>941</v>
      </c>
      <c r="K47" s="67">
        <f t="shared" si="5"/>
        <v>38</v>
      </c>
      <c r="L47" s="67">
        <f t="shared" si="5"/>
        <v>903</v>
      </c>
      <c r="M47" s="67">
        <f t="shared" si="5"/>
        <v>5840</v>
      </c>
      <c r="N47" s="69">
        <f t="shared" si="5"/>
        <v>1161</v>
      </c>
      <c r="O47" s="68">
        <f t="shared" si="5"/>
        <v>4679</v>
      </c>
      <c r="P47" s="67">
        <f t="shared" si="5"/>
        <v>1224</v>
      </c>
      <c r="Q47" s="69">
        <f t="shared" si="5"/>
        <v>0</v>
      </c>
      <c r="R47" s="68">
        <f t="shared" si="5"/>
        <v>1224</v>
      </c>
      <c r="S47" s="67">
        <f t="shared" si="5"/>
        <v>15133</v>
      </c>
      <c r="T47" s="69">
        <f t="shared" si="5"/>
        <v>4919</v>
      </c>
      <c r="U47" s="68">
        <f t="shared" si="5"/>
        <v>10214</v>
      </c>
      <c r="V47" s="67" t="s">
        <v>84</v>
      </c>
      <c r="W47" s="87" t="s">
        <v>84</v>
      </c>
      <c r="X47" s="88" t="s">
        <v>84</v>
      </c>
      <c r="Y47" s="67">
        <f t="shared" si="5"/>
        <v>163</v>
      </c>
      <c r="Z47" s="87" t="s">
        <v>84</v>
      </c>
      <c r="AA47" s="88" t="s">
        <v>84</v>
      </c>
      <c r="AB47" s="110" t="s">
        <v>84</v>
      </c>
      <c r="AC47" s="87" t="s">
        <v>84</v>
      </c>
      <c r="AD47" s="88" t="s">
        <v>84</v>
      </c>
      <c r="AE47" s="110" t="s">
        <v>84</v>
      </c>
      <c r="AF47" s="87" t="s">
        <v>84</v>
      </c>
      <c r="AG47" s="88" t="s">
        <v>84</v>
      </c>
      <c r="AH47" s="67">
        <f t="shared" si="5"/>
        <v>3686</v>
      </c>
      <c r="AI47" s="69">
        <f t="shared" si="5"/>
        <v>186</v>
      </c>
      <c r="AJ47" s="68">
        <f t="shared" si="5"/>
        <v>3500</v>
      </c>
      <c r="AK47" s="124" t="s">
        <v>84</v>
      </c>
      <c r="AL47" s="124" t="s">
        <v>84</v>
      </c>
      <c r="AM47" s="125" t="s">
        <v>84</v>
      </c>
      <c r="AN47" s="71">
        <v>0</v>
      </c>
      <c r="AO47" s="69">
        <f t="shared" ref="AO47:AP47" si="6">SUM(AO41:AO46)</f>
        <v>0</v>
      </c>
      <c r="AP47" s="68">
        <f t="shared" si="6"/>
        <v>0</v>
      </c>
      <c r="AQ47" s="67">
        <f>SUM(AQ41:AQ46)</f>
        <v>330</v>
      </c>
      <c r="AR47" s="69">
        <f t="shared" ref="AR47:BL47" si="7">SUM(AR41:AR46)</f>
        <v>0</v>
      </c>
      <c r="AS47" s="68">
        <f t="shared" si="7"/>
        <v>103</v>
      </c>
      <c r="AT47" s="67">
        <f t="shared" ref="AT47" si="8">SUM(AT41:AT46)</f>
        <v>927</v>
      </c>
      <c r="AU47" s="87" t="s">
        <v>84</v>
      </c>
      <c r="AV47" s="88" t="s">
        <v>84</v>
      </c>
      <c r="AW47" s="70">
        <f t="shared" si="7"/>
        <v>843</v>
      </c>
      <c r="AX47" s="71">
        <f t="shared" si="7"/>
        <v>0</v>
      </c>
      <c r="AY47" s="68">
        <f t="shared" si="7"/>
        <v>0</v>
      </c>
      <c r="AZ47" s="70">
        <f t="shared" si="7"/>
        <v>198</v>
      </c>
      <c r="BA47" s="71">
        <f t="shared" si="7"/>
        <v>0</v>
      </c>
      <c r="BB47" s="68">
        <f t="shared" si="7"/>
        <v>198</v>
      </c>
      <c r="BC47" s="110" t="s">
        <v>84</v>
      </c>
      <c r="BD47" s="87" t="s">
        <v>84</v>
      </c>
      <c r="BE47" s="88" t="s">
        <v>84</v>
      </c>
      <c r="BF47" s="67">
        <f t="shared" si="7"/>
        <v>416</v>
      </c>
      <c r="BG47" s="69">
        <f t="shared" si="7"/>
        <v>12</v>
      </c>
      <c r="BH47" s="68">
        <f t="shared" si="7"/>
        <v>404</v>
      </c>
      <c r="BI47" s="67">
        <f t="shared" si="7"/>
        <v>1224</v>
      </c>
      <c r="BJ47" s="87" t="s">
        <v>84</v>
      </c>
      <c r="BK47" s="88" t="s">
        <v>84</v>
      </c>
      <c r="BL47" s="67">
        <f t="shared" si="7"/>
        <v>57</v>
      </c>
      <c r="BM47" s="87" t="s">
        <v>84</v>
      </c>
      <c r="BN47" s="88">
        <f>SUM(BN41:BN46)</f>
        <v>57</v>
      </c>
    </row>
    <row r="48" spans="3:67" x14ac:dyDescent="0.25">
      <c r="C48" s="23"/>
    </row>
    <row r="50" spans="2:8" ht="22.5" customHeight="1" x14ac:dyDescent="0.25">
      <c r="C50" s="280" t="s">
        <v>152</v>
      </c>
      <c r="D50" s="281"/>
      <c r="E50" s="281"/>
      <c r="F50" s="281"/>
      <c r="G50" s="282"/>
    </row>
    <row r="51" spans="2:8" x14ac:dyDescent="0.25">
      <c r="B51" s="89"/>
      <c r="C51" s="120" t="s">
        <v>113</v>
      </c>
      <c r="D51" s="121"/>
      <c r="E51" s="121"/>
      <c r="F51" s="121"/>
      <c r="G51" s="122"/>
      <c r="H51" s="30"/>
    </row>
    <row r="52" spans="2:8" x14ac:dyDescent="0.25">
      <c r="B52" s="89"/>
      <c r="C52" s="193" t="s">
        <v>150</v>
      </c>
      <c r="G52" s="89"/>
      <c r="H52" s="30"/>
    </row>
    <row r="53" spans="2:8" x14ac:dyDescent="0.25">
      <c r="B53" s="89"/>
      <c r="C53" s="123" t="s">
        <v>151</v>
      </c>
      <c r="D53" s="217"/>
      <c r="E53" s="217"/>
      <c r="F53" s="217"/>
      <c r="G53" s="218"/>
      <c r="H53" s="30"/>
    </row>
    <row r="54" spans="2:8" x14ac:dyDescent="0.25">
      <c r="C54" s="219" t="s">
        <v>131</v>
      </c>
      <c r="D54" s="30"/>
      <c r="G54" s="179"/>
      <c r="H54" s="30"/>
    </row>
    <row r="55" spans="2:8" ht="15" customHeight="1" x14ac:dyDescent="0.25"/>
    <row r="56" spans="2:8" ht="15.75" customHeight="1" x14ac:dyDescent="0.25">
      <c r="C56" s="9" t="s">
        <v>121</v>
      </c>
    </row>
    <row r="57" spans="2:8" ht="24" customHeight="1" x14ac:dyDescent="0.25">
      <c r="H57" s="30"/>
    </row>
    <row r="58" spans="2:8" ht="15.75" customHeight="1" x14ac:dyDescent="0.25">
      <c r="H58" s="30"/>
    </row>
    <row r="59" spans="2:8" ht="15.75" customHeight="1" x14ac:dyDescent="0.25">
      <c r="B59" s="32"/>
      <c r="H59" s="30"/>
    </row>
    <row r="60" spans="2:8" x14ac:dyDescent="0.25">
      <c r="B60" s="32"/>
      <c r="H60" s="30"/>
    </row>
    <row r="61" spans="2:8" x14ac:dyDescent="0.25">
      <c r="B61" s="32"/>
      <c r="G61" s="179"/>
      <c r="H61" s="30"/>
    </row>
    <row r="62" spans="2:8" x14ac:dyDescent="0.25">
      <c r="B62" s="32"/>
      <c r="H62" s="30"/>
    </row>
    <row r="63" spans="2:8" x14ac:dyDescent="0.25">
      <c r="B63" s="32"/>
      <c r="H63" s="30"/>
    </row>
    <row r="66" spans="2:8" ht="29.25" customHeight="1" x14ac:dyDescent="0.25">
      <c r="H66" s="30"/>
    </row>
    <row r="67" spans="2:8" ht="24.75" customHeight="1" x14ac:dyDescent="0.25">
      <c r="B67" s="32"/>
      <c r="H67" s="30"/>
    </row>
    <row r="68" spans="2:8" ht="15" customHeight="1" x14ac:dyDescent="0.25">
      <c r="B68" s="32"/>
      <c r="H68" s="30"/>
    </row>
    <row r="69" spans="2:8" ht="15" customHeight="1" x14ac:dyDescent="0.25">
      <c r="B69" s="32"/>
      <c r="H69" s="30"/>
    </row>
    <row r="71" spans="2:8" ht="30" customHeight="1" x14ac:dyDescent="0.25"/>
  </sheetData>
  <mergeCells count="30">
    <mergeCell ref="AN38:BN38"/>
    <mergeCell ref="BL39:BN39"/>
    <mergeCell ref="C50:G50"/>
    <mergeCell ref="BF39:BH39"/>
    <mergeCell ref="AW39:AY39"/>
    <mergeCell ref="AZ39:BB39"/>
    <mergeCell ref="AQ39:AS39"/>
    <mergeCell ref="BI39:BK39"/>
    <mergeCell ref="BC39:BE39"/>
    <mergeCell ref="D39:F39"/>
    <mergeCell ref="G39:I39"/>
    <mergeCell ref="AN39:AP39"/>
    <mergeCell ref="AE39:AG39"/>
    <mergeCell ref="AT39:AV39"/>
    <mergeCell ref="B23:B31"/>
    <mergeCell ref="C34:U34"/>
    <mergeCell ref="B10:D10"/>
    <mergeCell ref="J39:L39"/>
    <mergeCell ref="D38:AM38"/>
    <mergeCell ref="M39:O39"/>
    <mergeCell ref="P39:R39"/>
    <mergeCell ref="S39:U39"/>
    <mergeCell ref="Y39:AA39"/>
    <mergeCell ref="V39:X39"/>
    <mergeCell ref="B11:B22"/>
    <mergeCell ref="AK39:AM39"/>
    <mergeCell ref="AH39:AJ39"/>
    <mergeCell ref="AB39:AD39"/>
    <mergeCell ref="C33:U33"/>
    <mergeCell ref="C36:F36"/>
  </mergeCells>
  <pageMargins left="0.7" right="0.7" top="0.75" bottom="0.75" header="0.3" footer="0.3"/>
  <pageSetup paperSize="9" orientation="portrait" verticalDpi="0" r:id="rId1"/>
  <ignoredErrors>
    <ignoredError sqref="D47:F47 M47:O47 J47:L47 BF47:BH47 AZ47:BB47 P47:R47 S47:U47 Y47:AA4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2A94-A64B-49F8-8028-B12FD36DAC38}">
  <dimension ref="A1:Z62"/>
  <sheetViews>
    <sheetView showGridLines="0" workbookViewId="0"/>
  </sheetViews>
  <sheetFormatPr baseColWidth="10" defaultRowHeight="15" x14ac:dyDescent="0.25"/>
  <cols>
    <col min="2" max="2" width="62.5703125" bestFit="1" customWidth="1"/>
    <col min="3" max="3" width="18.28515625" style="101" customWidth="1"/>
    <col min="4" max="4" width="19.28515625" style="97" customWidth="1"/>
    <col min="5" max="5" width="16.42578125" style="97" customWidth="1"/>
    <col min="6" max="6" width="14.140625" customWidth="1"/>
    <col min="7" max="7" width="14" customWidth="1"/>
    <col min="8" max="8" width="14.140625" customWidth="1"/>
    <col min="9" max="9" width="18.7109375" customWidth="1"/>
    <col min="10" max="10" width="15.7109375" customWidth="1"/>
    <col min="11" max="12" width="15.140625" customWidth="1"/>
    <col min="13" max="13" width="13.5703125" customWidth="1"/>
    <col min="14" max="14" width="12.85546875" customWidth="1"/>
    <col min="15" max="15" width="13.28515625" customWidth="1"/>
    <col min="16" max="16" width="14" customWidth="1"/>
    <col min="17" max="18" width="15.42578125" customWidth="1"/>
    <col min="19" max="19" width="18.7109375" customWidth="1"/>
    <col min="22" max="23" width="13.28515625" customWidth="1"/>
  </cols>
  <sheetData>
    <row r="1" spans="1:26" x14ac:dyDescent="0.25">
      <c r="A1" s="41"/>
      <c r="B1" s="9"/>
      <c r="C1" s="98"/>
      <c r="D1" s="81"/>
      <c r="E1" s="81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41"/>
      <c r="B2" s="9"/>
      <c r="C2" s="98"/>
      <c r="D2" s="81"/>
      <c r="E2" s="8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41"/>
      <c r="B3" s="9"/>
      <c r="C3" s="98"/>
      <c r="D3" s="81"/>
      <c r="E3" s="81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5">
      <c r="A4" s="41"/>
      <c r="B4" s="9"/>
      <c r="C4" s="98"/>
      <c r="D4" s="81"/>
      <c r="E4" s="8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41"/>
      <c r="B5" s="9"/>
      <c r="C5" s="98"/>
      <c r="D5" s="81"/>
      <c r="E5" s="8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41"/>
      <c r="B6" s="9"/>
      <c r="C6" s="98"/>
      <c r="D6" s="81"/>
      <c r="E6" s="8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25">
      <c r="A7" s="41"/>
      <c r="B7" s="9"/>
      <c r="C7" s="98"/>
      <c r="D7" s="81"/>
      <c r="E7" s="8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x14ac:dyDescent="0.25">
      <c r="A8" s="41"/>
      <c r="B8" s="9"/>
      <c r="C8" s="98"/>
      <c r="D8" s="81"/>
      <c r="E8" s="8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1.75" thickBot="1" x14ac:dyDescent="0.3">
      <c r="A9" s="41"/>
      <c r="B9" s="9"/>
      <c r="C9" s="225" t="s">
        <v>76</v>
      </c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6"/>
      <c r="O9" s="286" t="s">
        <v>69</v>
      </c>
      <c r="P9" s="286"/>
      <c r="Q9" s="286"/>
      <c r="R9" s="286"/>
      <c r="S9" s="286"/>
      <c r="T9" s="286"/>
      <c r="U9" s="286"/>
      <c r="V9" s="286"/>
      <c r="W9" s="286"/>
      <c r="X9" s="9"/>
      <c r="Y9" s="30"/>
      <c r="Z9" s="30"/>
    </row>
    <row r="10" spans="1:26" ht="41.25" thickBot="1" x14ac:dyDescent="0.3">
      <c r="A10" s="41"/>
      <c r="B10" s="9"/>
      <c r="C10" s="1" t="s">
        <v>42</v>
      </c>
      <c r="D10" s="1" t="s">
        <v>1</v>
      </c>
      <c r="E10" s="1" t="s">
        <v>2</v>
      </c>
      <c r="F10" s="1" t="s">
        <v>3</v>
      </c>
      <c r="G10" s="1" t="s">
        <v>4</v>
      </c>
      <c r="H10" s="1" t="s">
        <v>5</v>
      </c>
      <c r="I10" s="1" t="s">
        <v>33</v>
      </c>
      <c r="J10" s="31" t="s">
        <v>159</v>
      </c>
      <c r="K10" s="31" t="s">
        <v>7</v>
      </c>
      <c r="L10" s="1" t="s">
        <v>160</v>
      </c>
      <c r="M10" s="1" t="s">
        <v>43</v>
      </c>
      <c r="N10" s="115" t="s">
        <v>11</v>
      </c>
      <c r="O10" s="1" t="s">
        <v>86</v>
      </c>
      <c r="P10" s="233" t="s">
        <v>170</v>
      </c>
      <c r="Q10" s="233" t="s">
        <v>169</v>
      </c>
      <c r="R10" s="1" t="s">
        <v>158</v>
      </c>
      <c r="S10" s="1" t="s">
        <v>90</v>
      </c>
      <c r="T10" s="1" t="s">
        <v>73</v>
      </c>
      <c r="U10" s="1" t="s">
        <v>91</v>
      </c>
      <c r="V10" s="1" t="s">
        <v>74</v>
      </c>
      <c r="W10" s="1" t="s">
        <v>116</v>
      </c>
      <c r="X10" s="9"/>
      <c r="Y10" s="30"/>
      <c r="Z10" s="30"/>
    </row>
    <row r="11" spans="1:26" ht="15.75" thickBot="1" x14ac:dyDescent="0.3">
      <c r="A11" s="41"/>
      <c r="B11" s="4" t="s">
        <v>45</v>
      </c>
      <c r="C11" s="164">
        <v>10</v>
      </c>
      <c r="D11" s="92" t="s">
        <v>84</v>
      </c>
      <c r="E11" s="92" t="s">
        <v>84</v>
      </c>
      <c r="F11" s="92">
        <v>6609</v>
      </c>
      <c r="G11" s="92" t="s">
        <v>84</v>
      </c>
      <c r="H11" s="92" t="s">
        <v>84</v>
      </c>
      <c r="I11" s="92" t="s">
        <v>84</v>
      </c>
      <c r="J11" s="58"/>
      <c r="K11" s="58"/>
      <c r="L11" s="92" t="s">
        <v>84</v>
      </c>
      <c r="M11" s="92" t="s">
        <v>84</v>
      </c>
      <c r="N11" s="133" t="s">
        <v>84</v>
      </c>
      <c r="O11" s="92">
        <v>59</v>
      </c>
      <c r="P11" s="92" t="s">
        <v>84</v>
      </c>
      <c r="Q11" s="92" t="s">
        <v>84</v>
      </c>
      <c r="R11" s="92" t="s">
        <v>84</v>
      </c>
      <c r="S11" s="92" t="s">
        <v>84</v>
      </c>
      <c r="T11" s="92" t="s">
        <v>84</v>
      </c>
      <c r="U11" s="92" t="s">
        <v>84</v>
      </c>
      <c r="V11" s="92">
        <v>13</v>
      </c>
      <c r="W11" s="58" t="s">
        <v>84</v>
      </c>
      <c r="X11" s="30"/>
      <c r="Y11" s="30"/>
      <c r="Z11" s="30"/>
    </row>
    <row r="12" spans="1:26" ht="15.75" thickBot="1" x14ac:dyDescent="0.3">
      <c r="A12" s="41"/>
      <c r="B12" s="3" t="s">
        <v>46</v>
      </c>
      <c r="C12" s="165">
        <v>20</v>
      </c>
      <c r="D12" s="93" t="s">
        <v>84</v>
      </c>
      <c r="E12" s="93" t="s">
        <v>84</v>
      </c>
      <c r="F12" s="93">
        <v>249</v>
      </c>
      <c r="G12" s="93" t="s">
        <v>84</v>
      </c>
      <c r="H12" s="93" t="s">
        <v>84</v>
      </c>
      <c r="I12" s="93" t="s">
        <v>84</v>
      </c>
      <c r="J12" s="59"/>
      <c r="K12" s="59"/>
      <c r="L12" s="93" t="s">
        <v>84</v>
      </c>
      <c r="M12" s="93" t="s">
        <v>84</v>
      </c>
      <c r="N12" s="134" t="s">
        <v>84</v>
      </c>
      <c r="O12" s="93" t="s">
        <v>84</v>
      </c>
      <c r="P12" s="93" t="s">
        <v>84</v>
      </c>
      <c r="Q12" s="93" t="s">
        <v>84</v>
      </c>
      <c r="R12" s="93" t="s">
        <v>84</v>
      </c>
      <c r="S12" s="93" t="s">
        <v>84</v>
      </c>
      <c r="T12" s="93" t="s">
        <v>84</v>
      </c>
      <c r="U12" s="93" t="s">
        <v>84</v>
      </c>
      <c r="V12" s="93">
        <v>0</v>
      </c>
      <c r="W12" s="59" t="s">
        <v>84</v>
      </c>
      <c r="X12" s="30"/>
      <c r="Y12" s="30"/>
      <c r="Z12" s="30"/>
    </row>
    <row r="13" spans="1:26" ht="15.75" thickBot="1" x14ac:dyDescent="0.3">
      <c r="A13" s="41"/>
      <c r="B13" s="2" t="s">
        <v>44</v>
      </c>
      <c r="C13" s="166">
        <v>20821</v>
      </c>
      <c r="D13" s="119">
        <v>1495</v>
      </c>
      <c r="E13" s="118" t="s">
        <v>84</v>
      </c>
      <c r="F13" s="116">
        <f>SUM(F11:F12)</f>
        <v>6858</v>
      </c>
      <c r="G13" s="116">
        <v>914</v>
      </c>
      <c r="H13" s="117" t="s">
        <v>84</v>
      </c>
      <c r="I13" s="117" t="s">
        <v>84</v>
      </c>
      <c r="J13" s="116"/>
      <c r="K13" s="116">
        <f t="shared" ref="K13" si="0">K11+K12</f>
        <v>0</v>
      </c>
      <c r="L13" s="116">
        <v>889</v>
      </c>
      <c r="M13" s="116">
        <v>449</v>
      </c>
      <c r="N13" s="135" t="s">
        <v>84</v>
      </c>
      <c r="O13" s="117">
        <v>59</v>
      </c>
      <c r="P13" s="117" t="s">
        <v>84</v>
      </c>
      <c r="Q13" s="135" t="s">
        <v>84</v>
      </c>
      <c r="R13" s="117" t="s">
        <v>84</v>
      </c>
      <c r="S13" s="117" t="s">
        <v>84</v>
      </c>
      <c r="T13" s="117" t="s">
        <v>84</v>
      </c>
      <c r="U13" s="117" t="s">
        <v>84</v>
      </c>
      <c r="V13" s="117">
        <v>13</v>
      </c>
      <c r="W13" s="135" t="s">
        <v>84</v>
      </c>
      <c r="X13" s="9"/>
      <c r="Y13" s="30"/>
      <c r="Z13" s="30"/>
    </row>
    <row r="14" spans="1:26" ht="15.75" thickBot="1" x14ac:dyDescent="0.3">
      <c r="A14" s="30"/>
      <c r="B14" s="42"/>
      <c r="C14" s="167"/>
      <c r="D14" s="94"/>
      <c r="E14" s="94"/>
      <c r="F14" s="42"/>
      <c r="G14" s="42"/>
      <c r="H14" s="94"/>
      <c r="I14" s="94"/>
      <c r="J14" s="42"/>
      <c r="K14" s="42"/>
      <c r="L14" s="42"/>
      <c r="M14" s="42"/>
      <c r="N14" s="42"/>
      <c r="O14" s="42"/>
      <c r="P14" s="42"/>
      <c r="Q14" s="44"/>
      <c r="R14" s="42"/>
      <c r="S14" s="42"/>
      <c r="T14" s="94"/>
      <c r="U14" s="42"/>
      <c r="V14" s="42"/>
      <c r="W14" s="44"/>
      <c r="X14" s="9"/>
      <c r="Y14" s="30"/>
      <c r="Z14" s="30"/>
    </row>
    <row r="15" spans="1:26" ht="18.75" thickBot="1" x14ac:dyDescent="0.3">
      <c r="A15" s="41"/>
      <c r="B15" s="75" t="s">
        <v>47</v>
      </c>
      <c r="C15" s="168" t="s">
        <v>84</v>
      </c>
      <c r="D15" s="126">
        <v>12</v>
      </c>
      <c r="E15" s="126" t="s">
        <v>84</v>
      </c>
      <c r="F15" s="126">
        <v>0</v>
      </c>
      <c r="G15" s="127">
        <v>0</v>
      </c>
      <c r="H15" s="126" t="s">
        <v>84</v>
      </c>
      <c r="I15" s="126" t="s">
        <v>84</v>
      </c>
      <c r="J15" s="126" t="s">
        <v>84</v>
      </c>
      <c r="K15" s="126"/>
      <c r="L15" s="126" t="s">
        <v>84</v>
      </c>
      <c r="M15" s="126"/>
      <c r="N15" s="128" t="s">
        <v>84</v>
      </c>
      <c r="O15" s="126" t="s">
        <v>132</v>
      </c>
      <c r="P15" s="129"/>
      <c r="Q15" s="132">
        <v>0</v>
      </c>
      <c r="R15" s="129">
        <v>0</v>
      </c>
      <c r="S15" s="130"/>
      <c r="T15" s="126" t="s">
        <v>84</v>
      </c>
      <c r="U15" s="126" t="s">
        <v>84</v>
      </c>
      <c r="V15" s="131">
        <v>0</v>
      </c>
      <c r="W15" s="132">
        <v>0</v>
      </c>
      <c r="X15" s="30"/>
      <c r="Y15" s="30"/>
      <c r="Z15" s="30"/>
    </row>
    <row r="16" spans="1:26" x14ac:dyDescent="0.25">
      <c r="A16" s="41"/>
      <c r="B16" s="27" t="s">
        <v>162</v>
      </c>
      <c r="C16" s="98"/>
      <c r="D16" s="81"/>
      <c r="E16" s="81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43"/>
      <c r="W16" s="43"/>
      <c r="X16" s="9"/>
      <c r="Y16" s="9"/>
      <c r="Z16" s="9"/>
    </row>
    <row r="17" spans="1:26" x14ac:dyDescent="0.25">
      <c r="A17" s="41"/>
      <c r="B17" s="27" t="s">
        <v>161</v>
      </c>
      <c r="C17" s="98"/>
      <c r="D17" s="81"/>
      <c r="E17" s="8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32"/>
      <c r="W17" s="32"/>
      <c r="X17" s="9"/>
      <c r="Y17" s="9"/>
      <c r="Z17" s="9"/>
    </row>
    <row r="18" spans="1:26" x14ac:dyDescent="0.25">
      <c r="A18" s="41"/>
      <c r="B18" s="223" t="s">
        <v>157</v>
      </c>
      <c r="C18" s="98"/>
      <c r="D18" s="81"/>
      <c r="E18" s="81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43"/>
      <c r="W18" s="43"/>
      <c r="X18" s="9"/>
      <c r="Y18" s="9"/>
      <c r="Z18" s="9"/>
    </row>
    <row r="19" spans="1:26" x14ac:dyDescent="0.25">
      <c r="A19" s="41"/>
      <c r="B19" s="27" t="s">
        <v>156</v>
      </c>
      <c r="C19" s="98"/>
      <c r="D19" s="81"/>
      <c r="E19" s="81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43"/>
      <c r="W19" s="43"/>
      <c r="X19" s="9"/>
      <c r="Y19" s="9"/>
      <c r="Z19" s="9"/>
    </row>
    <row r="20" spans="1:26" x14ac:dyDescent="0.25">
      <c r="A20" s="41"/>
      <c r="B20" s="27" t="s">
        <v>133</v>
      </c>
      <c r="C20" s="98"/>
      <c r="D20" s="81"/>
      <c r="E20" s="8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43"/>
      <c r="W20" s="43"/>
      <c r="X20" s="9"/>
      <c r="Y20" s="9"/>
      <c r="Z20" s="9"/>
    </row>
    <row r="21" spans="1:26" ht="15.75" thickBot="1" x14ac:dyDescent="0.3">
      <c r="A21" s="41"/>
      <c r="B21" s="38"/>
      <c r="C21" s="100"/>
      <c r="D21" s="95"/>
      <c r="E21" s="95"/>
      <c r="F21" s="7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43"/>
      <c r="W21" s="43"/>
      <c r="X21" s="9"/>
      <c r="Y21" s="9"/>
      <c r="Z21" s="9"/>
    </row>
    <row r="22" spans="1:26" ht="29.25" customHeight="1" thickBot="1" x14ac:dyDescent="0.3">
      <c r="A22" s="41"/>
      <c r="B22" s="224" t="s">
        <v>6</v>
      </c>
      <c r="C22" s="183" t="s">
        <v>48</v>
      </c>
      <c r="D22" s="96"/>
      <c r="E22" s="9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32"/>
      <c r="W22" s="32"/>
      <c r="X22" s="9"/>
      <c r="Y22" s="30"/>
      <c r="Z22" s="30"/>
    </row>
    <row r="23" spans="1:26" ht="15.75" thickBot="1" x14ac:dyDescent="0.3">
      <c r="A23" s="41"/>
      <c r="B23" s="184" t="s">
        <v>100</v>
      </c>
      <c r="C23" s="185">
        <v>27</v>
      </c>
      <c r="D23" s="96"/>
      <c r="E23" s="9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2"/>
      <c r="W23" s="32"/>
      <c r="X23" s="9"/>
      <c r="Y23" s="30"/>
      <c r="Z23" s="30"/>
    </row>
    <row r="24" spans="1:26" ht="15.75" thickBot="1" x14ac:dyDescent="0.3">
      <c r="A24" s="41"/>
      <c r="B24" s="186" t="s">
        <v>101</v>
      </c>
      <c r="C24" s="187">
        <v>46</v>
      </c>
      <c r="D24" s="96"/>
      <c r="E24" s="9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32"/>
      <c r="W24" s="32"/>
      <c r="X24" s="9"/>
      <c r="Y24" s="30"/>
      <c r="Z24" s="30"/>
    </row>
    <row r="25" spans="1:26" ht="15.75" thickBot="1" x14ac:dyDescent="0.3">
      <c r="A25" s="41"/>
      <c r="B25" s="186" t="s">
        <v>102</v>
      </c>
      <c r="C25" s="187">
        <v>41</v>
      </c>
      <c r="D25" s="96"/>
      <c r="E25" s="9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32"/>
      <c r="W25" s="32"/>
      <c r="X25" s="9"/>
      <c r="Y25" s="30"/>
      <c r="Z25" s="30"/>
    </row>
    <row r="26" spans="1:26" ht="15.75" thickBot="1" x14ac:dyDescent="0.3">
      <c r="A26" s="41"/>
      <c r="B26" s="186" t="s">
        <v>103</v>
      </c>
      <c r="C26" s="187">
        <v>31</v>
      </c>
      <c r="D26" s="96"/>
      <c r="E26" s="9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32"/>
      <c r="W26" s="32"/>
      <c r="X26" s="9"/>
      <c r="Y26" s="30"/>
      <c r="Z26" s="30"/>
    </row>
    <row r="27" spans="1:26" ht="15.75" thickBot="1" x14ac:dyDescent="0.3">
      <c r="A27" s="41"/>
      <c r="B27" s="186" t="s">
        <v>104</v>
      </c>
      <c r="C27" s="187">
        <v>42</v>
      </c>
      <c r="D27" s="96"/>
      <c r="E27" s="9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2"/>
      <c r="W27" s="32"/>
      <c r="X27" s="9"/>
      <c r="Y27" s="30"/>
      <c r="Z27" s="30"/>
    </row>
    <row r="28" spans="1:26" ht="15.75" thickBot="1" x14ac:dyDescent="0.3">
      <c r="A28" s="41"/>
      <c r="B28" s="184" t="s">
        <v>105</v>
      </c>
      <c r="C28" s="187">
        <v>1</v>
      </c>
      <c r="D28" s="96"/>
      <c r="E28" s="9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32"/>
      <c r="W28" s="32"/>
      <c r="X28" s="9"/>
      <c r="Y28" s="30"/>
      <c r="Z28" s="30"/>
    </row>
    <row r="29" spans="1:26" ht="21.75" thickBot="1" x14ac:dyDescent="0.3">
      <c r="A29" s="41"/>
      <c r="B29" s="186" t="s">
        <v>106</v>
      </c>
      <c r="C29" s="187">
        <v>0</v>
      </c>
      <c r="D29" s="96"/>
      <c r="E29" s="9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32"/>
      <c r="W29" s="32"/>
      <c r="X29" s="9"/>
      <c r="Y29" s="30"/>
      <c r="Z29" s="30"/>
    </row>
    <row r="30" spans="1:26" ht="21.75" thickBot="1" x14ac:dyDescent="0.3">
      <c r="A30" s="41"/>
      <c r="B30" s="186" t="s">
        <v>107</v>
      </c>
      <c r="C30" s="187">
        <v>5</v>
      </c>
      <c r="D30" s="96"/>
      <c r="E30" s="9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32"/>
      <c r="W30" s="32"/>
      <c r="X30" s="9"/>
      <c r="Y30" s="30"/>
      <c r="Z30" s="30"/>
    </row>
    <row r="31" spans="1:26" ht="15.75" thickBot="1" x14ac:dyDescent="0.3">
      <c r="A31" s="41"/>
      <c r="B31" s="186" t="s">
        <v>108</v>
      </c>
      <c r="C31" s="187">
        <v>3</v>
      </c>
      <c r="D31" s="96"/>
      <c r="E31" s="9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2"/>
      <c r="W31" s="32"/>
      <c r="X31" s="9"/>
      <c r="Y31" s="30"/>
      <c r="Z31" s="30"/>
    </row>
    <row r="32" spans="1:26" ht="15.75" thickBot="1" x14ac:dyDescent="0.3">
      <c r="A32" s="41"/>
      <c r="B32" s="186" t="s">
        <v>109</v>
      </c>
      <c r="C32" s="187"/>
      <c r="D32" s="96"/>
      <c r="E32" s="9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32"/>
      <c r="W32" s="32"/>
      <c r="X32" s="9"/>
      <c r="Y32" s="30"/>
      <c r="Z32" s="30"/>
    </row>
    <row r="33" spans="1:26" ht="15.75" thickBot="1" x14ac:dyDescent="0.3">
      <c r="A33" s="41"/>
      <c r="B33" s="188" t="s">
        <v>110</v>
      </c>
      <c r="C33" s="187">
        <v>27</v>
      </c>
      <c r="D33" s="96"/>
      <c r="E33" s="9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32"/>
      <c r="W33" s="32"/>
      <c r="X33" s="9"/>
      <c r="Y33" s="30"/>
      <c r="Z33" s="30"/>
    </row>
    <row r="34" spans="1:26" ht="21.75" thickBot="1" x14ac:dyDescent="0.3">
      <c r="A34" s="41"/>
      <c r="B34" s="188" t="s">
        <v>111</v>
      </c>
      <c r="C34" s="187">
        <v>24</v>
      </c>
      <c r="D34" s="96"/>
      <c r="E34" s="9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32"/>
      <c r="W34" s="32"/>
      <c r="X34" s="9"/>
      <c r="Y34" s="30"/>
      <c r="Z34" s="30"/>
    </row>
    <row r="35" spans="1:26" ht="15.75" thickBot="1" x14ac:dyDescent="0.3">
      <c r="A35" s="41"/>
      <c r="B35" s="184" t="s">
        <v>112</v>
      </c>
      <c r="C35" s="187">
        <v>31</v>
      </c>
      <c r="D35" s="96"/>
      <c r="E35" s="9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2"/>
      <c r="W35" s="32"/>
      <c r="X35" s="9"/>
      <c r="Y35" s="30"/>
      <c r="Z35" s="30"/>
    </row>
    <row r="36" spans="1:26" ht="21.75" thickBot="1" x14ac:dyDescent="0.3">
      <c r="A36" s="41"/>
      <c r="B36" s="189" t="s">
        <v>124</v>
      </c>
      <c r="C36" s="190">
        <v>23</v>
      </c>
      <c r="D36" s="96"/>
      <c r="E36" s="9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32"/>
      <c r="W36" s="32"/>
      <c r="X36" s="9"/>
      <c r="Y36" s="30"/>
      <c r="Z36" s="30"/>
    </row>
    <row r="37" spans="1:26" ht="15.75" thickBot="1" x14ac:dyDescent="0.3">
      <c r="A37" s="41"/>
      <c r="B37" s="189" t="s">
        <v>125</v>
      </c>
      <c r="C37" s="190">
        <v>9</v>
      </c>
      <c r="D37" s="96"/>
      <c r="E37" s="9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32"/>
      <c r="W37" s="32"/>
      <c r="X37" s="9"/>
      <c r="Y37" s="30"/>
      <c r="Z37" s="30"/>
    </row>
    <row r="38" spans="1:26" ht="15.75" thickBot="1" x14ac:dyDescent="0.3">
      <c r="A38" s="41"/>
      <c r="B38" s="191" t="s">
        <v>49</v>
      </c>
      <c r="C38" s="183">
        <f>SUM(C23:C37)</f>
        <v>310</v>
      </c>
      <c r="D38" s="96"/>
      <c r="E38" s="9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32"/>
      <c r="W38" s="32"/>
      <c r="X38" s="9"/>
      <c r="Y38" s="30"/>
      <c r="Z38" s="30"/>
    </row>
    <row r="39" spans="1:26" ht="6.75" customHeight="1" thickBot="1" x14ac:dyDescent="0.3">
      <c r="A39" s="41"/>
      <c r="D39" s="81"/>
      <c r="E39" s="9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32"/>
      <c r="W39" s="32"/>
      <c r="X39" s="9"/>
      <c r="Y39" s="30"/>
      <c r="Z39" s="30"/>
    </row>
    <row r="40" spans="1:26" ht="15.75" thickBot="1" x14ac:dyDescent="0.3">
      <c r="A40" s="41"/>
      <c r="B40" s="5" t="s">
        <v>47</v>
      </c>
      <c r="C40" s="102">
        <v>0</v>
      </c>
      <c r="D40" s="96"/>
      <c r="E40" s="9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32"/>
      <c r="W40" s="32"/>
      <c r="X40" s="9"/>
      <c r="Y40" s="30"/>
      <c r="Z40" s="30"/>
    </row>
    <row r="41" spans="1:26" x14ac:dyDescent="0.25">
      <c r="A41" s="30"/>
      <c r="B41" s="33"/>
      <c r="C41" s="99"/>
      <c r="D41" s="96"/>
      <c r="E41" s="9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32"/>
      <c r="W41" s="32"/>
      <c r="X41" s="9"/>
      <c r="Y41" s="30"/>
      <c r="Z41" s="30"/>
    </row>
    <row r="42" spans="1:26" ht="24.75" customHeight="1" x14ac:dyDescent="0.25">
      <c r="A42" s="41"/>
      <c r="B42" s="96"/>
      <c r="C42" s="91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32"/>
      <c r="W42" s="32"/>
      <c r="X42" s="9"/>
      <c r="Y42" s="30"/>
      <c r="Z42" s="30"/>
    </row>
    <row r="43" spans="1:26" x14ac:dyDescent="0.25">
      <c r="A43" s="41"/>
      <c r="B43" s="96"/>
      <c r="C43" s="9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32"/>
      <c r="W43" s="32"/>
      <c r="X43" s="9"/>
      <c r="Y43" s="30"/>
      <c r="Z43" s="30"/>
    </row>
    <row r="44" spans="1:26" x14ac:dyDescent="0.25">
      <c r="A44" s="41"/>
      <c r="B44" s="96"/>
      <c r="C44" s="91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2"/>
      <c r="W44" s="32"/>
      <c r="X44" s="9"/>
      <c r="Y44" s="30"/>
      <c r="Z44" s="30"/>
    </row>
    <row r="45" spans="1:26" x14ac:dyDescent="0.25">
      <c r="A45" s="41"/>
      <c r="B45" s="96"/>
      <c r="C45" s="91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32"/>
      <c r="W45" s="32"/>
      <c r="X45" s="9"/>
      <c r="Y45" s="30"/>
      <c r="Z45" s="30"/>
    </row>
    <row r="46" spans="1:26" x14ac:dyDescent="0.25">
      <c r="A46" s="41"/>
      <c r="B46" s="96"/>
      <c r="C46" s="91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32"/>
      <c r="W46" s="32"/>
      <c r="X46" s="9"/>
      <c r="Y46" s="30"/>
      <c r="Z46" s="30"/>
    </row>
    <row r="47" spans="1:26" x14ac:dyDescent="0.25">
      <c r="A47" s="41"/>
      <c r="B47" s="96"/>
      <c r="C47" s="91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32"/>
      <c r="W47" s="32"/>
      <c r="X47" s="9"/>
      <c r="Y47" s="30"/>
      <c r="Z47" s="30"/>
    </row>
    <row r="48" spans="1:26" x14ac:dyDescent="0.25">
      <c r="A48" s="41"/>
      <c r="B48" s="96"/>
      <c r="C48" s="91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32"/>
      <c r="W48" s="32"/>
      <c r="X48" s="9"/>
      <c r="Y48" s="30"/>
      <c r="Z48" s="30"/>
    </row>
    <row r="49" spans="1:26" x14ac:dyDescent="0.25">
      <c r="A49" s="41"/>
      <c r="B49" s="96"/>
      <c r="C49" s="9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2"/>
      <c r="W49" s="32"/>
      <c r="X49" s="9"/>
      <c r="Y49" s="30"/>
      <c r="Z49" s="30"/>
    </row>
    <row r="50" spans="1:26" x14ac:dyDescent="0.25">
      <c r="A50" s="41"/>
      <c r="B50" s="96"/>
      <c r="C50" s="91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32"/>
      <c r="W50" s="32"/>
      <c r="X50" s="9"/>
      <c r="Y50" s="30"/>
      <c r="Z50" s="30"/>
    </row>
    <row r="51" spans="1:26" x14ac:dyDescent="0.25">
      <c r="A51" s="41"/>
      <c r="B51" s="96"/>
      <c r="C51" s="9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32"/>
      <c r="W51" s="32"/>
      <c r="X51" s="9"/>
      <c r="Y51" s="30"/>
      <c r="Z51" s="30"/>
    </row>
    <row r="52" spans="1:26" x14ac:dyDescent="0.25">
      <c r="A52" s="41"/>
      <c r="B52" s="96"/>
      <c r="C52" s="91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32"/>
      <c r="W52" s="32"/>
      <c r="X52" s="9"/>
      <c r="Y52" s="30"/>
      <c r="Z52" s="30"/>
    </row>
    <row r="53" spans="1:26" x14ac:dyDescent="0.25">
      <c r="A53" s="41"/>
      <c r="B53" s="96"/>
      <c r="C53" s="91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32"/>
      <c r="W53" s="32"/>
      <c r="X53" s="9"/>
      <c r="Y53" s="30"/>
      <c r="Z53" s="30"/>
    </row>
    <row r="54" spans="1:26" x14ac:dyDescent="0.25">
      <c r="A54" s="41"/>
      <c r="B54" s="96"/>
      <c r="C54" s="91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32"/>
      <c r="W54" s="32"/>
      <c r="X54" s="9"/>
      <c r="Y54" s="30"/>
      <c r="Z54" s="30"/>
    </row>
    <row r="55" spans="1:26" x14ac:dyDescent="0.25">
      <c r="A55" s="41"/>
      <c r="B55" s="96"/>
      <c r="C55" s="91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32"/>
      <c r="W55" s="32"/>
      <c r="X55" s="9"/>
      <c r="Y55" s="30"/>
      <c r="Z55" s="30"/>
    </row>
    <row r="56" spans="1:26" x14ac:dyDescent="0.25">
      <c r="A56" s="41"/>
      <c r="B56" s="96"/>
      <c r="C56" s="91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32"/>
      <c r="W56" s="32"/>
      <c r="X56" s="9"/>
      <c r="Y56" s="30"/>
      <c r="Z56" s="30"/>
    </row>
    <row r="57" spans="1:26" x14ac:dyDescent="0.25">
      <c r="A57" s="41"/>
      <c r="B57" s="96"/>
      <c r="C57" s="91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32"/>
      <c r="W57" s="32"/>
      <c r="X57" s="9"/>
      <c r="Y57" s="30"/>
      <c r="Z57" s="30"/>
    </row>
    <row r="58" spans="1:26" x14ac:dyDescent="0.25">
      <c r="A58" s="41"/>
      <c r="B58" s="96"/>
      <c r="C58" s="91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32"/>
      <c r="W58" s="32"/>
      <c r="X58" s="9"/>
      <c r="Y58" s="30"/>
      <c r="Z58" s="30"/>
    </row>
    <row r="59" spans="1:26" x14ac:dyDescent="0.25">
      <c r="A59" s="41"/>
      <c r="B59" s="96"/>
      <c r="C59" s="91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32"/>
      <c r="W59" s="32"/>
      <c r="X59" s="9"/>
      <c r="Y59" s="30"/>
      <c r="Z59" s="30"/>
    </row>
    <row r="60" spans="1:26" x14ac:dyDescent="0.25">
      <c r="A60" s="41"/>
      <c r="B60" s="96"/>
      <c r="C60" s="91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32"/>
      <c r="W60" s="32"/>
      <c r="X60" s="9"/>
      <c r="Y60" s="30"/>
      <c r="Z60" s="30"/>
    </row>
    <row r="61" spans="1:26" x14ac:dyDescent="0.25">
      <c r="A61" s="41"/>
      <c r="B61" s="81"/>
      <c r="C61" s="91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32"/>
      <c r="W61" s="32"/>
      <c r="X61" s="9"/>
      <c r="Y61" s="30"/>
      <c r="Z61" s="30"/>
    </row>
    <row r="62" spans="1:26" x14ac:dyDescent="0.25">
      <c r="A62" s="41"/>
      <c r="B62" s="45"/>
      <c r="C62" s="103"/>
      <c r="D62" s="81"/>
      <c r="E62" s="91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32"/>
      <c r="W62" s="32"/>
      <c r="X62" s="9"/>
      <c r="Y62" s="30"/>
      <c r="Z62" s="30"/>
    </row>
  </sheetData>
  <mergeCells count="1">
    <mergeCell ref="O9:W9"/>
  </mergeCells>
  <pageMargins left="0.7" right="0.7" top="0.75" bottom="0.75" header="0.3" footer="0.3"/>
  <ignoredErrors>
    <ignoredError sqref="C38 F13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Gasto en total en peritajes</vt:lpstr>
      <vt:lpstr>Solicitudes de peritajes</vt:lpstr>
      <vt:lpstr>Peritajes equipos propios</vt:lpstr>
      <vt:lpstr>Designación de peritos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Amparo Esperanza Martínez Arija</cp:lastModifiedBy>
  <dcterms:created xsi:type="dcterms:W3CDTF">2019-02-04T09:15:03Z</dcterms:created>
  <dcterms:modified xsi:type="dcterms:W3CDTF">2024-12-19T11:19:45Z</dcterms:modified>
</cp:coreProperties>
</file>